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amsdvs\SPFS\Palmyra\My Documents\2026 m\Biudžeto vykdymo ataskaitų rinkinys\Internetiniam puslapiui\"/>
    </mc:Choice>
  </mc:AlternateContent>
  <xr:revisionPtr revIDLastSave="0" documentId="13_ncr:1_{D206876B-ABA3-48B6-B7CE-9EDCE723BC85}" xr6:coauthVersionLast="47" xr6:coauthVersionMax="47" xr10:uidLastSave="{00000000-0000-0000-0000-000000000000}"/>
  <bookViews>
    <workbookView xWindow="-120" yWindow="-120" windowWidth="29040" windowHeight="15840" tabRatio="826" activeTab="1" xr2:uid="{00000000-000D-0000-FFFF-FFFF00000000}"/>
  </bookViews>
  <sheets>
    <sheet name="1-sav nuo 2026-01-01" sheetId="67" r:id="rId1"/>
    <sheet name="2-sav. 2 skyrius" sheetId="68" r:id="rId2"/>
    <sheet name="2-sav 1 skyrius nuo 2026-01-01" sheetId="69" r:id="rId3"/>
  </sheets>
  <externalReferences>
    <externalReference r:id="rId4"/>
    <externalReference r:id="rId5"/>
    <externalReference r:id="rId6"/>
  </externalReferences>
  <definedNames>
    <definedName name="_">#REF!</definedName>
    <definedName name="__">#REF!</definedName>
    <definedName name="___" hidden="1">#REF!</definedName>
    <definedName name="_____">#REF!</definedName>
    <definedName name="___________" hidden="1">#REF!</definedName>
    <definedName name="________________">#REF!</definedName>
    <definedName name="_________________">#REF!</definedName>
    <definedName name="a">#REF!</definedName>
    <definedName name="aaa">#REF!</definedName>
    <definedName name="AccessDatabase" hidden="1">"C:\Documents and Settings\tlk\Desktop\4AL.mdb"</definedName>
    <definedName name="adresas">#REF!</definedName>
    <definedName name="as">#REF!</definedName>
    <definedName name="b">#REF!</definedName>
    <definedName name="BEx3O85IKWARA6NCJOLRBRJFMEWW" hidden="1">#REF!</definedName>
    <definedName name="BEx5MLQZM68YQSKARVWTTPINFQ2C" hidden="1">#REF!</definedName>
    <definedName name="BExERWCEBKQRYWRQLYJ4UCMMKTHG" hidden="1">#REF!</definedName>
    <definedName name="BExMBYPQDG9AYDQ5E8IECVFREPO6" hidden="1">#REF!</definedName>
    <definedName name="BExQ9ZLYHWABXAA9NJDW8ZS0UQ9P" hidden="1">#REF!</definedName>
    <definedName name="BExTUY9WNSJ91GV8CP0SKJTEIV82" hidden="1">#REF!</definedName>
    <definedName name="Button_1">"X4AL_III_ketv__AL__2__List"</definedName>
    <definedName name="d_1">#REF!</definedName>
    <definedName name="d_10">#REF!</definedName>
    <definedName name="d_11">#REF!</definedName>
    <definedName name="d_12">#REF!</definedName>
    <definedName name="d_13">#REF!</definedName>
    <definedName name="d_14">#REF!</definedName>
    <definedName name="d_15">#REF!</definedName>
    <definedName name="d_16">#REF!</definedName>
    <definedName name="d_17">#REF!</definedName>
    <definedName name="d_18">#REF!</definedName>
    <definedName name="d_19">#REF!</definedName>
    <definedName name="D_19a">#REF!</definedName>
    <definedName name="d_2">#REF!</definedName>
    <definedName name="d_20">#REF!</definedName>
    <definedName name="d_21">#REF!</definedName>
    <definedName name="d_22">#REF!</definedName>
    <definedName name="d_23">#REF!</definedName>
    <definedName name="d_24">#REF!</definedName>
    <definedName name="d_25">#REF!</definedName>
    <definedName name="d_26">#REF!</definedName>
    <definedName name="d_27">#REF!</definedName>
    <definedName name="d_28">#REF!</definedName>
    <definedName name="d_29">#REF!</definedName>
    <definedName name="D_2a">#REF!</definedName>
    <definedName name="d_3">#REF!</definedName>
    <definedName name="d_30">#REF!</definedName>
    <definedName name="d_31">#REF!</definedName>
    <definedName name="d_4">#REF!</definedName>
    <definedName name="d_5">#REF!</definedName>
    <definedName name="d_6">#REF!</definedName>
    <definedName name="d_7">#REF!</definedName>
    <definedName name="d_8">#REF!</definedName>
    <definedName name="d_9">#REF!</definedName>
    <definedName name="D_ą0">#REF!</definedName>
    <definedName name="FAgrupe">#REF!</definedName>
    <definedName name="howToChange">#REF!</definedName>
    <definedName name="howToCheck">#REF!</definedName>
    <definedName name="indres" hidden="1">#REF!</definedName>
    <definedName name="k">#REF!</definedName>
    <definedName name="kodas">#REF!</definedName>
    <definedName name="laikas">#REF!</definedName>
    <definedName name="LOLD">1</definedName>
    <definedName name="LOLD_Table">10</definedName>
    <definedName name="pavadinimas">#REF!</definedName>
    <definedName name="paved">#REF!</definedName>
    <definedName name="pobudis">#REF!</definedName>
    <definedName name="_xlnm.Print_Area" localSheetId="2">'2-sav 1 skyrius nuo 2026-01-01'!$A$1:$O$159</definedName>
    <definedName name="_xlnm.Print_Titles" localSheetId="2">'2-sav 1 skyrius nuo 2026-01-01'!$29:$32</definedName>
    <definedName name="sada">#REF!</definedName>
    <definedName name="sadan">#REF!</definedName>
    <definedName name="SAPBEXhrIndnt" hidden="1">"Wide"</definedName>
    <definedName name="SAPsysID" hidden="1">"708C5W7SBKP804JT78WJ0JNKI"</definedName>
    <definedName name="SAPwbID" hidden="1">"ARS"</definedName>
    <definedName name="sd" hidden="1">#REF!</definedName>
    <definedName name="Sritis">#REF!</definedName>
    <definedName name="Statusas">[1]Sheet1!$A$2:$A$6</definedName>
    <definedName name="t">[2]Vlist!$A$2:$A$12</definedName>
    <definedName name="Taip_Ne">#REF!</definedName>
    <definedName name="VAgrupe">#REF!</definedName>
    <definedName name="vieta">#REF!</definedName>
    <definedName name="x" hidden="1">#REF!</definedName>
    <definedName name="X4AL_III_ketv__AL__2__List">#REF!</definedName>
    <definedName name="xx">#REF!</definedName>
    <definedName name="xxx">#REF!</definedName>
    <definedName name="xxxx">#REF!</definedName>
    <definedName name="Z_0AB42619_3245_4897_93DF_1054DCE4225E_.wvu.PrintArea" localSheetId="2" hidden="1">'2-sav 1 skyrius nuo 2026-01-01'!$A$1:$O$159</definedName>
    <definedName name="Z_0AB42619_3245_4897_93DF_1054DCE4225E_.wvu.PrintTitles" localSheetId="2" hidden="1">'2-sav 1 skyrius nuo 2026-01-01'!$29:$32</definedName>
    <definedName name="Z_289673F2_C2F9_495A_8A3B_10A1CC9A2BF6_.wvu.PrintArea" localSheetId="2" hidden="1">'2-sav 1 skyrius nuo 2026-01-01'!$A$1:$O$159</definedName>
    <definedName name="Z_289673F2_C2F9_495A_8A3B_10A1CC9A2BF6_.wvu.PrintTitles" localSheetId="2" hidden="1">'2-sav 1 skyrius nuo 2026-01-01'!$29:$32</definedName>
    <definedName name="Z_500BF9D2_FA6A_46C0_8038_46A3DB2E9702_.wvu.PrintArea" localSheetId="2" hidden="1">'2-sav 1 skyrius nuo 2026-01-01'!$A$1:$O$159</definedName>
    <definedName name="Z_500BF9D2_FA6A_46C0_8038_46A3DB2E9702_.wvu.PrintTitles" localSheetId="2" hidden="1">'2-sav 1 skyrius nuo 2026-01-01'!$29:$32</definedName>
    <definedName name="Z_6BFC3996_A345_4DB6_82D6_8400A79A2017_.wvu.PrintArea" localSheetId="2" hidden="1">'2-sav 1 skyrius nuo 2026-01-01'!$A$1:$O$159</definedName>
    <definedName name="Z_6BFC3996_A345_4DB6_82D6_8400A79A2017_.wvu.PrintTitles" localSheetId="2" hidden="1">'2-sav 1 skyrius nuo 2026-01-01'!$29:$32</definedName>
    <definedName name="Z_C26C8212_BAE3_4A22_813B_D4785B1CD337_.wvu.PrintArea" localSheetId="2" hidden="1">'2-sav 1 skyrius nuo 2026-01-01'!$A$1:$O$159</definedName>
    <definedName name="Z_C26C8212_BAE3_4A22_813B_D4785B1CD337_.wvu.PrintTitles" localSheetId="2" hidden="1">'2-sav 1 skyrius nuo 2026-01-01'!$29:$32</definedName>
  </definedNames>
  <calcPr calcId="191029"/>
</workbook>
</file>

<file path=xl/calcChain.xml><?xml version="1.0" encoding="utf-8"?>
<calcChain xmlns="http://schemas.openxmlformats.org/spreadsheetml/2006/main">
  <c r="I35" i="69" l="1"/>
  <c r="J35" i="69"/>
  <c r="J34" i="69" s="1"/>
  <c r="I38" i="69"/>
  <c r="I34" i="69" s="1"/>
  <c r="I33" i="69" s="1"/>
  <c r="I137" i="69" s="1"/>
  <c r="I158" i="69" s="1"/>
  <c r="J38" i="69"/>
  <c r="I40" i="69"/>
  <c r="I41" i="69"/>
  <c r="J41" i="69"/>
  <c r="J40" i="69" s="1"/>
  <c r="I61" i="69"/>
  <c r="J61" i="69"/>
  <c r="J60" i="69" s="1"/>
  <c r="J59" i="69" s="1"/>
  <c r="I64" i="69"/>
  <c r="J64" i="69"/>
  <c r="I67" i="69"/>
  <c r="I60" i="69" s="1"/>
  <c r="I59" i="69" s="1"/>
  <c r="J67" i="69"/>
  <c r="I71" i="69"/>
  <c r="J71" i="69"/>
  <c r="I74" i="69"/>
  <c r="I73" i="69" s="1"/>
  <c r="J74" i="69"/>
  <c r="J73" i="69" s="1"/>
  <c r="I78" i="69"/>
  <c r="I77" i="69" s="1"/>
  <c r="J78" i="69"/>
  <c r="J77" i="69" s="1"/>
  <c r="I81" i="69"/>
  <c r="J81" i="69"/>
  <c r="I85" i="69"/>
  <c r="I84" i="69" s="1"/>
  <c r="J85" i="69"/>
  <c r="J84" i="69" s="1"/>
  <c r="I88" i="69"/>
  <c r="J88" i="69"/>
  <c r="I92" i="69"/>
  <c r="I91" i="69" s="1"/>
  <c r="J92" i="69"/>
  <c r="J91" i="69" s="1"/>
  <c r="I96" i="69"/>
  <c r="J96" i="69"/>
  <c r="I100" i="69"/>
  <c r="J100" i="69"/>
  <c r="I107" i="69"/>
  <c r="J107" i="69"/>
  <c r="J106" i="69" s="1"/>
  <c r="J105" i="69" s="1"/>
  <c r="I109" i="69"/>
  <c r="J109" i="69"/>
  <c r="I113" i="69"/>
  <c r="I106" i="69" s="1"/>
  <c r="I105" i="69" s="1"/>
  <c r="J113" i="69"/>
  <c r="I118" i="69"/>
  <c r="J118" i="69"/>
  <c r="I122" i="69"/>
  <c r="J122" i="69"/>
  <c r="I124" i="69"/>
  <c r="J124" i="69"/>
  <c r="I129" i="69"/>
  <c r="J129" i="69"/>
  <c r="I131" i="69"/>
  <c r="J131" i="69"/>
  <c r="I133" i="69"/>
  <c r="J133" i="69"/>
  <c r="J138" i="69"/>
  <c r="I139" i="69"/>
  <c r="I138" i="69" s="1"/>
  <c r="J139" i="69"/>
  <c r="I143" i="69"/>
  <c r="J143" i="69"/>
  <c r="J147" i="69"/>
  <c r="I148" i="69"/>
  <c r="I147" i="69" s="1"/>
  <c r="J148" i="69"/>
  <c r="I153" i="69"/>
  <c r="J153" i="69"/>
  <c r="J33" i="69" l="1"/>
  <c r="J137" i="69" s="1"/>
  <c r="J158" i="69" s="1"/>
  <c r="D20" i="68"/>
  <c r="D21" i="68"/>
  <c r="D22" i="68"/>
  <c r="E22" i="68"/>
  <c r="F22" i="68"/>
  <c r="E26" i="68"/>
  <c r="F26" i="68"/>
  <c r="F27" i="68"/>
  <c r="I26" i="67" l="1"/>
  <c r="J26" i="67"/>
  <c r="I29" i="67"/>
  <c r="I28" i="67" s="1"/>
  <c r="I25" i="67" s="1"/>
  <c r="J29" i="67"/>
  <c r="J28" i="67" s="1"/>
  <c r="J25" i="67" s="1"/>
  <c r="I33" i="67"/>
  <c r="J33" i="67"/>
  <c r="I36" i="67"/>
  <c r="J36" i="67"/>
  <c r="I44" i="67"/>
  <c r="J44" i="67"/>
  <c r="I47" i="67"/>
  <c r="J47" i="67"/>
  <c r="I50" i="67"/>
  <c r="J50" i="67"/>
  <c r="I55" i="67"/>
  <c r="J55" i="67"/>
  <c r="J54" i="67" s="1"/>
  <c r="J53" i="67" s="1"/>
  <c r="I59" i="67"/>
  <c r="J59" i="67"/>
  <c r="I62" i="67"/>
  <c r="I54" i="67" s="1"/>
  <c r="J62" i="67"/>
  <c r="I66" i="67"/>
  <c r="I65" i="67" s="1"/>
  <c r="J66" i="67"/>
  <c r="I70" i="67"/>
  <c r="J70" i="67"/>
  <c r="I73" i="67"/>
  <c r="J73" i="67"/>
  <c r="J65" i="67" s="1"/>
  <c r="I77" i="67"/>
  <c r="I76" i="67" s="1"/>
  <c r="I78" i="67"/>
  <c r="J78" i="67"/>
  <c r="J77" i="67" s="1"/>
  <c r="J76" i="67" s="1"/>
  <c r="I84" i="67"/>
  <c r="J84" i="67"/>
  <c r="I89" i="67"/>
  <c r="I93" i="67"/>
  <c r="J93" i="67"/>
  <c r="J89" i="67" s="1"/>
  <c r="I98" i="67"/>
  <c r="J98" i="67"/>
  <c r="I105" i="67"/>
  <c r="J105" i="67"/>
  <c r="I109" i="67"/>
  <c r="I103" i="67" s="1"/>
  <c r="I102" i="67" s="1"/>
  <c r="J109" i="67"/>
  <c r="I113" i="67"/>
  <c r="J113" i="67"/>
  <c r="J103" i="67" s="1"/>
  <c r="J102" i="67" s="1"/>
  <c r="I118" i="67"/>
  <c r="J118" i="67"/>
  <c r="I128" i="67"/>
  <c r="I127" i="67" s="1"/>
  <c r="J128" i="67"/>
  <c r="J127" i="67" s="1"/>
  <c r="J126" i="67" s="1"/>
  <c r="I134" i="67"/>
  <c r="I133" i="67" s="1"/>
  <c r="I132" i="67" s="1"/>
  <c r="J134" i="67"/>
  <c r="J133" i="67" s="1"/>
  <c r="J132" i="67" s="1"/>
  <c r="I137" i="67"/>
  <c r="J137" i="67"/>
  <c r="I138" i="67"/>
  <c r="J138" i="67"/>
  <c r="I141" i="67"/>
  <c r="J141" i="67"/>
  <c r="I43" i="67" l="1"/>
  <c r="I126" i="67"/>
  <c r="I125" i="67"/>
  <c r="I146" i="67" s="1"/>
  <c r="J43" i="67"/>
  <c r="J125" i="67" s="1"/>
  <c r="J146" i="67" s="1"/>
  <c r="I53" i="67"/>
</calcChain>
</file>

<file path=xl/sharedStrings.xml><?xml version="1.0" encoding="utf-8"?>
<sst xmlns="http://schemas.openxmlformats.org/spreadsheetml/2006/main" count="363" uniqueCount="307">
  <si>
    <t>Išlaidų pavadinimas</t>
  </si>
  <si>
    <t>x</t>
  </si>
  <si>
    <t>Darbo užmokestis pinigais</t>
  </si>
  <si>
    <t>Socialinio draudimo įmokos</t>
  </si>
  <si>
    <t>Palūkanos</t>
  </si>
  <si>
    <t>Asignavimų valdytojų sumokėtos palūkanos</t>
  </si>
  <si>
    <t>Savivaldybių sumokėtos palūkanos</t>
  </si>
  <si>
    <t>Subsidijos gaminiams</t>
  </si>
  <si>
    <t>Subsidijos gamybai</t>
  </si>
  <si>
    <t>Socialinė parama pinigais</t>
  </si>
  <si>
    <t>Socialinė parama natūra</t>
  </si>
  <si>
    <t>Darbdavių socialinė parama natūra</t>
  </si>
  <si>
    <t>Mitybos išlaidos</t>
  </si>
  <si>
    <t>Transporto išlaikymo ir transporto paslaugų įsigijimo išlaidos</t>
  </si>
  <si>
    <t>Komandiruočių išlaidos</t>
  </si>
  <si>
    <t>Gyvenamųjų vietovių viešojo ūkio išlaidos</t>
  </si>
  <si>
    <t>Kvalifikacijos kėlimo išlaidos</t>
  </si>
  <si>
    <t>Ekspertų ir konsultantų paslaugų įsigijimo išlaidos</t>
  </si>
  <si>
    <t>Komunalinių paslaugų įsigijimo išlaidos</t>
  </si>
  <si>
    <t>Informacinių technologijų prekių ir paslaugų įsigijimo išlaidos</t>
  </si>
  <si>
    <t>Reprezentacinės išlaidos</t>
  </si>
  <si>
    <t>Kitų prekių ir paslaugų įsigijimo išlaidos</t>
  </si>
  <si>
    <t>Palūkanos nerezidentams</t>
  </si>
  <si>
    <t>Palūkanos valstybės biudžetui</t>
  </si>
  <si>
    <t>Palūkanos savivaldybių biudžetams</t>
  </si>
  <si>
    <t>Palūkanos nebiudžetiniams fondams</t>
  </si>
  <si>
    <t>Žemės nuoma</t>
  </si>
  <si>
    <t>Dotacijos užsienio valstybėms turtui įsigyti</t>
  </si>
  <si>
    <t>Dotacijos tarptautinėms organizacijoms turtui įsigyti</t>
  </si>
  <si>
    <t>Dotacijos kitiems valdžios sektoriaus subjektams turtui įsigyti</t>
  </si>
  <si>
    <t>Rentos</t>
  </si>
  <si>
    <t>Stipendijos</t>
  </si>
  <si>
    <t>Kitos išlaidos turtui įsigyti</t>
  </si>
  <si>
    <t>Žemės įsigijimo išlaidos</t>
  </si>
  <si>
    <t>Negyvenamųjų pastatų įsigijimo išlaidos</t>
  </si>
  <si>
    <t>Infrastruktūros ir kitų statinių įsigijimo išlaidos</t>
  </si>
  <si>
    <t>Transporto priemonių įsigijimo išlaidos</t>
  </si>
  <si>
    <t>Kitų mašinų ir įrenginių įsigijimo išlaidos</t>
  </si>
  <si>
    <t>Kito ilgalaikio materialiojo turto įsigijimo išlaidos</t>
  </si>
  <si>
    <t>Nematerialiojo turto kūrimo ir įsigijimo išlaidos</t>
  </si>
  <si>
    <t>Literatūros ir meno kūrinių įsigijimo išlaidos</t>
  </si>
  <si>
    <t>Kito nematerialiojo turto įsigijimo išlaidos</t>
  </si>
  <si>
    <t>Atsargų kūrimo ir įsigijimo išlaidos</t>
  </si>
  <si>
    <t>Kitų atsargų įsigijimo išlaidos</t>
  </si>
  <si>
    <t>Biologinio turto ir žemės gelmių išteklių įsigijimo išlaidos</t>
  </si>
  <si>
    <t>Eil. Nr.</t>
  </si>
  <si>
    <t>(dokumento sudarytojo (savivaldybės) pavadinimas)</t>
  </si>
  <si>
    <t>(tūkst. eurų)</t>
  </si>
  <si>
    <t>Funkcinės klasifikacijos kodas</t>
  </si>
  <si>
    <t>Vykdymas</t>
  </si>
  <si>
    <t>2</t>
  </si>
  <si>
    <t>Bendros valstybės paslaugos</t>
  </si>
  <si>
    <t>Gynyba</t>
  </si>
  <si>
    <t>Viešoji tvarka ir visuomenės apsauga</t>
  </si>
  <si>
    <t>Ekonomika</t>
  </si>
  <si>
    <t>Būstas ir komunalinis ūkis</t>
  </si>
  <si>
    <t>Sveikatos apsauga</t>
  </si>
  <si>
    <t>Poilsis, kultūra ir religija</t>
  </si>
  <si>
    <t>Švietimas</t>
  </si>
  <si>
    <t>Socialinė apsauga</t>
  </si>
  <si>
    <t>Finansinių įsipareigojimų vykdymo išlaidos (grąžintos paskolos)</t>
  </si>
  <si>
    <t>Alytus</t>
  </si>
  <si>
    <t>(sudarymo vieta)</t>
  </si>
  <si>
    <t xml:space="preserve">Funkcijos kodas:    </t>
  </si>
  <si>
    <t/>
  </si>
  <si>
    <t xml:space="preserve">Išlaidų ekonominės klasifikacijos kodas </t>
  </si>
  <si>
    <t>Patikslinta ataskaitinio laikotarpio išlaidų sąmata</t>
  </si>
  <si>
    <t xml:space="preserve">Darbo užmokestis </t>
  </si>
  <si>
    <t>Darbdavių socialinė parama pinigais</t>
  </si>
  <si>
    <t>Muziejinių vertybių įsigijimo išlaidos</t>
  </si>
  <si>
    <t>Antikvarinių ir kitų meno kūrinių įsigijimo išlaidos</t>
  </si>
  <si>
    <t>Kitų vertybių įsigijimo išlaidos</t>
  </si>
  <si>
    <t>Patentų įsigijimo išlaidos</t>
  </si>
  <si>
    <t>Ilgalaikio turto finansinės nuomos (lizingo) išlaidos</t>
  </si>
  <si>
    <t>Žemės gelmių išteklių įsigijimo išlaidos</t>
  </si>
  <si>
    <t>Gyvulių ir kitų gyvūnų įsigijimo išlaidos</t>
  </si>
  <si>
    <t>Miškų, vaismedžių ir kitų augalų įsigijimo išlaidos</t>
  </si>
  <si>
    <t>Akcijos (įsigytos iš rezidentų)</t>
  </si>
  <si>
    <t>Kitos trumpalaikės mokėtinos sumos (suteiktos)</t>
  </si>
  <si>
    <t>Kitos ilgalaikės mokėtinos sumos (suteiktos)</t>
  </si>
  <si>
    <t>Trumpalaikės paskolos (grąžintos)</t>
  </si>
  <si>
    <t>Ilgalaikės paskolos (grąžintos)</t>
  </si>
  <si>
    <t>Kitos trumpalaikės mokėtinos sumos (grąžintos)</t>
  </si>
  <si>
    <t>Kitos ilgalaikės mokėtinos sumos (grąžintos)</t>
  </si>
  <si>
    <t>Savivaldybės kodas:</t>
  </si>
  <si>
    <t xml:space="preserve">Pajamų ekonominės klasifikacijos kodas </t>
  </si>
  <si>
    <t>Pajamų pavadinimas</t>
  </si>
  <si>
    <t>Patikslintas ataskaitinio laikotarpio planas</t>
  </si>
  <si>
    <t xml:space="preserve">Pajamų ir pelno mokesčiai </t>
  </si>
  <si>
    <t>Gyventojų pajamų mokestis</t>
  </si>
  <si>
    <t>Žemės mokestis</t>
  </si>
  <si>
    <t>Fizinių asmenų žemės mokestis</t>
  </si>
  <si>
    <t>Juridinių asmenų žemės mokestis</t>
  </si>
  <si>
    <t>Paveldimo turto mokestis</t>
  </si>
  <si>
    <t xml:space="preserve">Nekilnojamojo turto mokestis </t>
  </si>
  <si>
    <t>Loterijų ir lošimų mokesčiai</t>
  </si>
  <si>
    <t>Mokesčiai už aplinkos teršimą</t>
  </si>
  <si>
    <t>Dotacijos iš tarptautinių organizacijų</t>
  </si>
  <si>
    <t>Europos Sąjungos finansinės paramos lėšos</t>
  </si>
  <si>
    <t>Valstybinėms (valstybės perduotoms savivaldybėms) funkcijoms atlikti</t>
  </si>
  <si>
    <t>Palūkanos už paskolas</t>
  </si>
  <si>
    <t>Palūkanos už indėlius, depozitus ir sąskaitų likučius</t>
  </si>
  <si>
    <t>Palūkanos už vertybinius popierius (išskyrus akcijas)</t>
  </si>
  <si>
    <t>Dividendai ir kitos pelno įmokos</t>
  </si>
  <si>
    <t>Kiti mokesčiai už valstybinius gamtos išteklius</t>
  </si>
  <si>
    <t>Angliavandenilių išteklių mokestis</t>
  </si>
  <si>
    <t>Biudžetinių įstaigų pajamos už prekes ir paslaugas</t>
  </si>
  <si>
    <t>Pajamos už ilgalaikio ir trumpalaikio materialiojo turto nuomą</t>
  </si>
  <si>
    <t>Įmokos už išlaikymą švietimo, socialinės apsaugos ir kitose įstaigose</t>
  </si>
  <si>
    <t>Valstybės rinkliava</t>
  </si>
  <si>
    <t>Vietinė rinkliava</t>
  </si>
  <si>
    <t>Kitos pajamos</t>
  </si>
  <si>
    <t>Pajamos iš baudų, konfiskuoto turto ir kitų netesybų</t>
  </si>
  <si>
    <t>Žemės realizavimo pajamos</t>
  </si>
  <si>
    <t>Negyvenamųjų pastatų realizavimo pajamos</t>
  </si>
  <si>
    <t>Infrastruktūros ir kitų statinių realizavimo pajamos</t>
  </si>
  <si>
    <t>Transporto priemonių realizavimo pajamos</t>
  </si>
  <si>
    <t>Ginklų ir karinės įrangos realizavimo pajamos</t>
  </si>
  <si>
    <t>Muziejinių vertybių realizavimo pajamos</t>
  </si>
  <si>
    <t>Patentų, licencijų realizavimo pajamos</t>
  </si>
  <si>
    <t>Literatūros ir meno kūrinių realizavimo pajamos</t>
  </si>
  <si>
    <t>Kito nematerialiojo turto realizavimo pajamos</t>
  </si>
  <si>
    <t>Biologinio turto ir žemės gelmių realizavimo pajamos</t>
  </si>
  <si>
    <t>Akcijos (parduotos) ir kitas nuosavas kapitalas</t>
  </si>
  <si>
    <t>Kitos gautinos sumos (surinktos)</t>
  </si>
  <si>
    <t>Užsienio finansinio turto sumažėjimo pajamos (surinktas iš nerezidentų finansinis turtas)</t>
  </si>
  <si>
    <t>Vidaus finansinių įsipareigojimų prisiėmimo pajamos (pasiskolinta iš kreditorių rezidentų)</t>
  </si>
  <si>
    <t>Trumpalaikės paskolos (gautos)</t>
  </si>
  <si>
    <t>Ilgalaikės paskolos (gautos)</t>
  </si>
  <si>
    <t>Užsienio finansinių įsipareigojimų prisiėmimo pajamos (pasiskolinta iš kreditorių nerezidentų)</t>
  </si>
  <si>
    <t>Ryšių įrangos ir ryšių paslaugų įsigijimo išlaidos</t>
  </si>
  <si>
    <t>Aprangos ir patalynės įsigijimo bei priežiūros išlaidos</t>
  </si>
  <si>
    <t>Materialiojo turto paprastojo remonto prekių ir paslaugų įsigijimo išlaidos</t>
  </si>
  <si>
    <t>Valiutos kurso įtaka</t>
  </si>
  <si>
    <t>Kompiuterinės techninės ir elektroninių ryšių įrangos įsigijimo išlaidos</t>
  </si>
  <si>
    <t>ATASKAITA</t>
  </si>
  <si>
    <t xml:space="preserve">Palūkanos </t>
  </si>
  <si>
    <t>Finansų ir investicijų skyriaus vyriausioji specialistė</t>
  </si>
  <si>
    <t>Palmyra Stankevičienė</t>
  </si>
  <si>
    <t>(parašas)</t>
  </si>
  <si>
    <t>Alytaus miesto savivaldybė</t>
  </si>
  <si>
    <t>I SKYRIUS</t>
  </si>
  <si>
    <t>SAVIVALDYBĖS BIUDŽETO IŠLAIDŲ VYKDYMAS PAGAL VALSTYBĖS FUNKCIJŲ IR IŠLAIDŲ EKONOMINĘ KLASIFIKACIJĄ</t>
  </si>
  <si>
    <t>Ugdymo reikmėms finansuoti</t>
  </si>
  <si>
    <t>Viešinimo išlaidos</t>
  </si>
  <si>
    <t>Biudžeto vykdymo ataskaitų rinkinių rengimo taisyklių</t>
  </si>
  <si>
    <t>23 priedas</t>
  </si>
  <si>
    <t>24 priedas</t>
  </si>
  <si>
    <t xml:space="preserve">      (Savivaldybės biudžeto pajamų vykdymo 20__ m. ______ d. ataskaitos forma Nr. 1-sav)</t>
  </si>
  <si>
    <t xml:space="preserve">                           (dokumento sudarytojo (savivaldybės) pavadinimas)</t>
  </si>
  <si>
    <t>(I ketvirčio, pusmečio, 9 mėnesių, metinė)</t>
  </si>
  <si>
    <t xml:space="preserve">                                                               (data)</t>
  </si>
  <si>
    <t>Mokesčiai (2 + 4 + 12)</t>
  </si>
  <si>
    <t>Turto mokesčiai (5 + 8 + 9)</t>
  </si>
  <si>
    <t>Fizinių asmenų nekilnojamojo turto mokestis</t>
  </si>
  <si>
    <t>Juridinių asmenų nekilnojamojo turto mokestis</t>
  </si>
  <si>
    <t xml:space="preserve">Prekių ir paslaugų mokesčiai </t>
  </si>
  <si>
    <t>Atskaitymai nuo pajamų pagal Miškų įstatymą</t>
  </si>
  <si>
    <t>Mokestis už Lietuvos Respublikoje įregistruotas krovinines transporto priemones</t>
  </si>
  <si>
    <t>Motorinių transporto priemonių registracijos mokesčiai</t>
  </si>
  <si>
    <t xml:space="preserve">Kiti mokesčiai </t>
  </si>
  <si>
    <t>Dotacijos (20 + 23 + 26 + 29)</t>
  </si>
  <si>
    <t>Dotacijos iš užsienio valstybių</t>
  </si>
  <si>
    <t>Dotacijos iš užsienio valstybių einamosioms išlaidoms apmokėti</t>
  </si>
  <si>
    <t>Dotacijos iš užsienio valstybių turtui įsigyti</t>
  </si>
  <si>
    <t>Dotacijos iš tarptautinių organizacijų einamosioms išlaidoms apmokėti</t>
  </si>
  <si>
    <t>Dotacijos iš tarptautinių organizacijų turtui įsigyti</t>
  </si>
  <si>
    <t>Europos Sąjungos finansinės paramos lėšos einamosioms išlaidoms apmokėti</t>
  </si>
  <si>
    <t>Europos Sąjungos finansinės paramos lėšos turtui įsigyti</t>
  </si>
  <si>
    <t>Dotacijos iš kitų valdžios sektoriaus subjektų (30 + 41)</t>
  </si>
  <si>
    <t>Dotacijos iš kitų valdžios sektoriaus subjektų einamosioms išlaidoms apmokėti (31 + 35 + 38)</t>
  </si>
  <si>
    <t>Speciali tikslinė dotacija savivaldybėms einamosioms išlaidoms apmokėti, iš viso (32 + 33 + 34)</t>
  </si>
  <si>
    <t>Kita speciali tikslinė dotacija</t>
  </si>
  <si>
    <t>Dotacija savivaldybėms iš Europos Sąjungos, kitos tarptautinės finansinės paramos ir bendrojo finansavimo lėšų einamosioms išlaidoms apmokėti (36 + 37)</t>
  </si>
  <si>
    <t>Dotacija savivaldybėms iš Europos Sąjungos ir kitos tarptautinės finansinės paramos lėšų einamosioms išlaidoms apmokėti</t>
  </si>
  <si>
    <t>Dotacija savivaldybėms iš bendrojo finansavimo lėšų einamosioms išlaidoms apmokėti</t>
  </si>
  <si>
    <t>Kitos dotacijos einamosioms išlaidoms apmokėti (39 + 40)</t>
  </si>
  <si>
    <t>Kitos dotacijos iš valstybės biudžeto einamosioms išlaidoms apmokėti</t>
  </si>
  <si>
    <t xml:space="preserve">Kitos, išskyrus dotacijas, nurodytas  39 eilutėje, dotacijos einamosioms išlaidoms apmokėti </t>
  </si>
  <si>
    <t>Dotacijos iš kitų valdžios sektoriaus subjektų turtui įsigyti (42 + 46 + 49)</t>
  </si>
  <si>
    <t>Speciali tikslinė dotacija savivaldybėms turtui įsigyti, iš viso (43 + 44 + 45)</t>
  </si>
  <si>
    <t>Dotacija savivaldybėms iš Europos Sąjungos, kitos tarptautinės finansinės paramos ir bendrojo finansavimo lėšų turtui įsigyti (47 + 48)</t>
  </si>
  <si>
    <t>Dotacija savivaldybėms iš Europos Sąjungos ir kitos tarptautinės finansinės paramos  lėšų turtui įsigyti</t>
  </si>
  <si>
    <t>Dotacija savivaldybėms iš bendrojo finansavimo lėšų turtui įsigyti</t>
  </si>
  <si>
    <t>Kitos dotacijos turtui įsigyti (50 + 51)</t>
  </si>
  <si>
    <t>Kitos dotacijos iš valstybės biudžeto turtui įsigyti</t>
  </si>
  <si>
    <t>Kitos, išskyrus dotacijas, nurodytas  50 eilutėje, dotacijos turtui įsigyti</t>
  </si>
  <si>
    <t>Kitos pajamos (53 + 65 +73 + 74)</t>
  </si>
  <si>
    <t>Turto pajamos (54 + 58 + 59 + 60 + 64)</t>
  </si>
  <si>
    <t xml:space="preserve">Nuomos mokestis už valstybinę žemę </t>
  </si>
  <si>
    <t xml:space="preserve">Mokesčiai už valstybinius gamtos išteklius </t>
  </si>
  <si>
    <t>Mokestis už medžiojamųjų gyvūnų išteklius</t>
  </si>
  <si>
    <t xml:space="preserve">Pajamos iš patikėjimo teise perduoto valstybės turto </t>
  </si>
  <si>
    <t>Pajamos už prekes ir paslaugas (66 + 67 + 68 + 69 +72)</t>
  </si>
  <si>
    <t>Rinkliavos (70 + 71)</t>
  </si>
  <si>
    <t>Infrastruktūros plėtros įmokos</t>
  </si>
  <si>
    <t>Valstybės ir savivaldybių įmonių valdybų narių atlygis</t>
  </si>
  <si>
    <t>Pajamos už valstybinės žemės nuomininkų mokamą atlyginimą už galimybę statyti valstybinėje žemėje naujus ir (ar) rekonstruoti esamus statinius ar įrenginius</t>
  </si>
  <si>
    <t xml:space="preserve">Materialiojo ir nematerialiojo turto realizavimo pajamos (79 + 94 + 99 + 100) </t>
  </si>
  <si>
    <t>Ilgalaikio materialiojo turto realizavimo pajamos (80 + 81 + 85 + 89 + 93)</t>
  </si>
  <si>
    <t>Pastatų ir statinių realizavimo pajamos</t>
  </si>
  <si>
    <t>Gyvenamųjų pastatų realizavimo pajamos</t>
  </si>
  <si>
    <t xml:space="preserve">Mašinų ir įrenginių realizavimo pajamos </t>
  </si>
  <si>
    <t>Kilnojamųjų ir nekilnojamųjų kultūros ir kitų vertybių realizavimo pajamos</t>
  </si>
  <si>
    <t>Antikvarinių daiktų realizavimo pajamos</t>
  </si>
  <si>
    <t>Kitos ilgalaikio materialiojo turto realizavimo pajamos</t>
  </si>
  <si>
    <t xml:space="preserve">Nematerialiojo turto realizavimo pajamos </t>
  </si>
  <si>
    <t>Sisteminės ir taikomosios programinės įrangos realizavimo pajamos</t>
  </si>
  <si>
    <t>Atsargų realizavimo pajamos</t>
  </si>
  <si>
    <t>IŠ VISO PAJAMŲ (1 + 19 + 52 + 78)</t>
  </si>
  <si>
    <t>101</t>
  </si>
  <si>
    <t>ĮPLAUKOS IŠ FINANSINIO TURTO IR ĮSIPAREIGOJIMŲ (103 + 108)</t>
  </si>
  <si>
    <t>Finansinio turto sumažėjimo pajamos (finansinio turto pardavimo pajamos ar grįžusios finansinės investicijos) (104 + 108 )</t>
  </si>
  <si>
    <t xml:space="preserve">Vidaus finansinio turto sumažėjimo pajamos (surinktas iš rezidentų finansinis turtas) </t>
  </si>
  <si>
    <t>Finansinių įsipareigojimų prisiėmimo pajamos (skolinimasis) (109 + 113)</t>
  </si>
  <si>
    <t xml:space="preserve">Paskolos (gautos) </t>
  </si>
  <si>
    <t>Metų pradžios lėšų likutis (118+119+120+121), iš jo:</t>
  </si>
  <si>
    <t xml:space="preserve">visas sukauptas nepanaudotų pajamų likutis                  </t>
  </si>
  <si>
    <t xml:space="preserve">nepanaudotų Europos Sąjungos ir kitos tarptautinės finansinės paramos lėšų likutis        </t>
  </si>
  <si>
    <t xml:space="preserve">nepanaudotų valstybės biudžeto lėšų, skirtų Europos Sąjungos ir kitos tarptautinės finansinės paramos  projektams bendrai finansuoti,  likutis </t>
  </si>
  <si>
    <t>skolintų lėšų likutis</t>
  </si>
  <si>
    <t>IŠ VISO (101 + 102 + 117)</t>
  </si>
  <si>
    <t>_____________________________________________________________</t>
  </si>
  <si>
    <t xml:space="preserve">  Finansų ir investicijų skyriaus vedėjas                                                                                                             Mindaugas Vaikšnoras</t>
  </si>
  <si>
    <t>__________</t>
  </si>
  <si>
    <t>Mindaugas Vaikšnoras</t>
  </si>
  <si>
    <t xml:space="preserve">             (ataskaitą pasirašančio asmens pareigų pavadinimas)</t>
  </si>
  <si>
    <t xml:space="preserve"> (vardas, pavardė)</t>
  </si>
  <si>
    <t xml:space="preserve">  Finansų ir investicijų skyriaus vyriausioji specialistė                                                                                             Palmyra Stankevičienė</t>
  </si>
  <si>
    <t xml:space="preserve">            (už ataskaitos parengimą atsakingo asmens pareigų pavadinimas)</t>
  </si>
  <si>
    <t>__________________________________</t>
  </si>
  <si>
    <t>II SKYRIUS</t>
  </si>
  <si>
    <t xml:space="preserve">                    SAVIVALDYBĖS BIUDŽETO IŠLAIDŲ VYKDYMAS PAGAL VALSTYBĖS FUNKCIJŲ KLASIFIKACIJĄ</t>
  </si>
  <si>
    <t>Patikslintas ataskaitinio laikotarpio asignavimų planas</t>
  </si>
  <si>
    <t>Aplinkos apsauga</t>
  </si>
  <si>
    <t>IŠ VISO ASIGNAVIMŲ (1 + … + 10)</t>
  </si>
  <si>
    <t xml:space="preserve">iš jų asignavimai, skirti Europos Sąjungos ir kitai tarptautinei finansinei paramai bendrai finansuoti, įskaitant tinkamų finansuoti išlaidų daliai tenkantį pridėtinės vertės mokestį, išskyrus iš valstybės biudžeto gautus asignavimus, skirtus Europos Sąjungos ir kitai tarptautinei finansinei paramai bendrai finansuoti </t>
  </si>
  <si>
    <t>Finansinio turto  padidėjimo išlaidos (finansinio turto įsigijimo / investavimo išlaidos)</t>
  </si>
  <si>
    <t>IŠ VISO IŠLAIDŲ (11 + 13 + 14)</t>
  </si>
  <si>
    <t>LĖŠŲ LIKUTIS ATASKAITINIO LAIKOTARPIO PABAIGOJE (17 + 18 + 19 + 20 + 21 + 22)</t>
  </si>
  <si>
    <t>Apyvartinių lėšų likutis</t>
  </si>
  <si>
    <t>Ataskaitinių metų gruodžio 31 d. visas sukauptas nepanaudotų pajamų likutis (pildoma tik teikiant ataskaitą už metus)</t>
  </si>
  <si>
    <t>Nepanaudotų Europos Sąjungos ir kitos tarptautinės finansinės paramos lėšų likutis (pildoma tik teikiant ataskaitą už metus)</t>
  </si>
  <si>
    <t>Nepanaudotų valstybės biudžeto lėšų, skirtų Europos Sąjungos ir kitos tarptautinės finansinės paramos  projektams bendrai finansuoti, likutis (pildoma tik teikiant ataskaitą už metus)</t>
  </si>
  <si>
    <t>Skolintų lėšų likutis</t>
  </si>
  <si>
    <t>Kitos apyvartinės lėšos dėl kredito įstaigų veiklos apribojimo</t>
  </si>
  <si>
    <r>
      <rPr>
        <b/>
        <sz val="8"/>
        <rFont val="Times New Roman"/>
        <family val="1"/>
        <charset val="186"/>
      </rPr>
      <t>Pastaba</t>
    </r>
    <r>
      <rPr>
        <sz val="8"/>
        <rFont val="Times New Roman"/>
        <family val="1"/>
        <charset val="186"/>
      </rPr>
      <t>. Teikiant pasirašytą savivaldybės biudžeto išlaidų vykdymo ataskaitą, šios ataskaitos I skyriaus lentelėje duomenys nurodomi pagal Ekonominę pajamų ir išlaidų klasifikaciją, patvirtintą Lietuvos Respublikos finansų ministro 2011 m. rugpjūčio 8 d. įsakymu Nr. 1K-265 „Dėl Lietuvos Respublikos valstybės biudžeto ir savivaldybių biudžetų sudarymo ir vykdymo taisyklių taikymo“, nedetalizuojant pagal valstybės funkcijas.</t>
    </r>
  </si>
  <si>
    <t>Finansų ir investicijų skyriaus vedėjas</t>
  </si>
  <si>
    <t>(ataskaitą pasirašančio asmens pareigų pavadinimas)</t>
  </si>
  <si>
    <t>(už ataskaitos parengimą atsakingo asmens pareigų pavadinimas)</t>
  </si>
  <si>
    <t>_____________________________</t>
  </si>
  <si>
    <t xml:space="preserve">Nr. </t>
  </si>
  <si>
    <t xml:space="preserve">                                                       </t>
  </si>
  <si>
    <t xml:space="preserve">    (data)</t>
  </si>
  <si>
    <t xml:space="preserve">               (išlaidų pavadinimas pagal valstybės funkcijų klasifikaciją)</t>
  </si>
  <si>
    <t>Išlaidos (2 + 8 + 27 + 41 + 45 + 59 + 68)</t>
  </si>
  <si>
    <t>Darbo užmokestis ir socialinis draudimas</t>
  </si>
  <si>
    <t>Darbo užmokestis natūra</t>
  </si>
  <si>
    <t>Prekių ir paslaugų įsigijimo išlaidos</t>
  </si>
  <si>
    <t>Medikamentų ir medicininių prekių bei paslaugų įsigijimo išlaidos</t>
  </si>
  <si>
    <t xml:space="preserve">Materialiojo ir nematerialiojo turto nuomos išlaidos </t>
  </si>
  <si>
    <t>Teisinių paslaugų įsigijimo išlaidos</t>
  </si>
  <si>
    <t>Palūkanos rezidentams, kitiems nei valdžios sektorius, (tik už tiesioginę skolą)</t>
  </si>
  <si>
    <t>Palūkanos kitiems valdžios sektoriaus subjektams</t>
  </si>
  <si>
    <t>Subsidijos</t>
  </si>
  <si>
    <t>Subsidijos iš biudžeto lėšų</t>
  </si>
  <si>
    <t>Dotacijos (46 + 49 + 52)</t>
  </si>
  <si>
    <t>Dotacijos užsienio valstybėms</t>
  </si>
  <si>
    <t>Dotacijos užsienio valstybėms einamosioms išlaidoms apmokėti</t>
  </si>
  <si>
    <t>Dotacijos tarptautinėms organizacijoms</t>
  </si>
  <si>
    <t>Dotacijos tarptautinėms organizacijoms einamosioms išlaidoms apmokėti</t>
  </si>
  <si>
    <t>Dotacijos kitiems valdžios sektoriaus subjektams</t>
  </si>
  <si>
    <t>Dotacijos kitiems valdžios sektoriaus subjektams einamosioms išlaidoms apmokėti</t>
  </si>
  <si>
    <t>Specialiosios tikslinės dotacijos vietos valdžios sektoriaus subjektams einamosioms išlaidoms apmokėti</t>
  </si>
  <si>
    <t>Kitos dotacijos vietos valdžios sektoriaus subjektams einamosioms išlaidoms apmokėti</t>
  </si>
  <si>
    <t>Specialiosios tikslinės dotacijos vietos valdžios sektoriaus subjektams turtui įsigyti</t>
  </si>
  <si>
    <t xml:space="preserve">Kitos dotacijos vietos valdžios sektoriaus subjektams turtui įsigyti </t>
  </si>
  <si>
    <t>Socialinės išmokos (pašalpos)</t>
  </si>
  <si>
    <t>Socialinė parama (socialinės paramos pašalpos ir šalpos išmokos) ir rentos</t>
  </si>
  <si>
    <t>Darbdavių socialinė parama</t>
  </si>
  <si>
    <t>Darbdavių socialinės garantijos, susijusios su darbu užsienyje</t>
  </si>
  <si>
    <t>Kitos išlaidos</t>
  </si>
  <si>
    <t>Kitos einamosios išlaidos kitiems tikslams</t>
  </si>
  <si>
    <t>MATERIALIOJO IR NEMATERIALIOJO TURTO ĮSIGIJIMO IŠLAIDOS (74 + 92 + 97 + 99 + 101)</t>
  </si>
  <si>
    <t>Ilgalaikio materialiojo turto kūrimo ir įsigijimo išlaidos</t>
  </si>
  <si>
    <t>Pastatų ir statinių įsigijimo išlaidos</t>
  </si>
  <si>
    <t>Gyvenamųjų pastatų įsigijimo išlaidos</t>
  </si>
  <si>
    <t>Mašinų ir įrenginių įsigijimo išlaidos</t>
  </si>
  <si>
    <t>Ginklų ir karinės įrangos įsigijimo išlaidos</t>
  </si>
  <si>
    <t>Kultūros ir kitų vertybių įsigijimo išlaidos</t>
  </si>
  <si>
    <t>Kompiuterinės programinės įrangos ir kompiuterinės programinės įrangos licencijų įsigijimo išlaidos</t>
  </si>
  <si>
    <t>IŠ VISO ASIGNAVIMŲ (1 + 73)</t>
  </si>
  <si>
    <r>
      <t>Finansinio turto padidėjimo išlaidos (finansinio turto įsigijimo ar</t>
    </r>
    <r>
      <rPr>
        <sz val="9"/>
        <rFont val="Times New Roman"/>
        <family val="1"/>
        <charset val="186"/>
      </rPr>
      <t xml:space="preserve"> </t>
    </r>
    <r>
      <rPr>
        <b/>
        <sz val="8"/>
        <rFont val="Times New Roman"/>
        <family val="1"/>
        <charset val="186"/>
      </rPr>
      <t>investavimo išlaidos)</t>
    </r>
  </si>
  <si>
    <t xml:space="preserve">Vidaus finansinio turto padidėjimo išlaidos (investavimo į rezidentus išlaidos) </t>
  </si>
  <si>
    <t>Užsienio finansinio turto padidėjimo išlaidos (investavimo į nerezidentus išlaidos)</t>
  </si>
  <si>
    <t xml:space="preserve">Akcijos (įsigytos iš nerezidentų) </t>
  </si>
  <si>
    <t>Finansinių įsipareigojimų vykdymo išlaidos (grąžintos skolos)</t>
  </si>
  <si>
    <r>
      <t>Vidaus finansinių įsipareigojimų vykdymo išlaidos (kreditoriams rezidentams grąžintos skolos</t>
    </r>
    <r>
      <rPr>
        <sz val="8"/>
        <color rgb="FF0070C0"/>
        <rFont val="Times New Roman"/>
        <family val="1"/>
        <charset val="186"/>
      </rPr>
      <t>)</t>
    </r>
  </si>
  <si>
    <t>Užsienio finansinių įsipareigojimų vykdymo išlaidos (kreditoriams nerezidentams grąžintos skolos)</t>
  </si>
  <si>
    <t>IŠ VISO IŠLAIDŲ (105 + 106 + 115)</t>
  </si>
  <si>
    <t>_____________</t>
  </si>
  <si>
    <t>2026 M. SPALIO MĖN. 19 D.    Nr.</t>
  </si>
  <si>
    <t>9 mėnesių</t>
  </si>
  <si>
    <t>SAVIVALDYBĖS BIUDŽETO PAJAMŲ VYKDYMO 2026 M. RUGSĖJO MĖN. 30 D.</t>
  </si>
  <si>
    <t>2026 M. SPALIO 19 D.</t>
  </si>
  <si>
    <t>BIUDŽETO IŠLAIDŲ SĄMATOS VYKDYMO 2026 M. RUGSĖJO 30 D.</t>
  </si>
  <si>
    <t>(Savivaldybės biudžeto išlaidų vykdymo 2026 m. rugsėjo 30 d. ataskaitos forma Nr. 2-sav)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</si>
</sst>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5" x14ac:knownFonts="1">
    <font>
      <sz val="10"/>
      <name val="Arial"/>
      <charset val="186"/>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8"/>
      <name val="Times New Roman"/>
      <family val="1"/>
      <charset val="186"/>
    </font>
    <font>
      <b/>
      <sz val="8"/>
      <name val="Times New Roman"/>
      <family val="1"/>
      <charset val="186"/>
    </font>
    <font>
      <sz val="9"/>
      <name val="Times New Roman"/>
      <family val="1"/>
      <charset val="186"/>
    </font>
    <font>
      <b/>
      <sz val="9"/>
      <name val="Times New Roman"/>
      <family val="1"/>
      <charset val="186"/>
    </font>
    <font>
      <sz val="7"/>
      <name val="Times New Roman"/>
      <family val="1"/>
      <charset val="186"/>
    </font>
    <font>
      <sz val="10"/>
      <name val="Arial"/>
      <family val="2"/>
      <charset val="186"/>
    </font>
    <font>
      <sz val="8"/>
      <name val="Times New Roman Baltic"/>
      <family val="1"/>
      <charset val="186"/>
    </font>
    <font>
      <sz val="10"/>
      <name val="Times New Roman Baltic"/>
      <charset val="186"/>
    </font>
    <font>
      <sz val="10"/>
      <name val="Times New Roman"/>
      <family val="1"/>
      <charset val="186"/>
    </font>
    <font>
      <sz val="9"/>
      <name val="Times New Roman"/>
      <charset val="186"/>
    </font>
    <font>
      <b/>
      <sz val="10"/>
      <name val="Times New Roman"/>
      <family val="1"/>
      <charset val="186"/>
    </font>
    <font>
      <sz val="9"/>
      <color theme="1"/>
      <name val="Times New Roman"/>
      <family val="1"/>
      <charset val="186"/>
    </font>
    <font>
      <sz val="10"/>
      <name val="Arial"/>
      <family val="2"/>
    </font>
    <font>
      <sz val="8"/>
      <color theme="1"/>
      <name val="Times New Roman"/>
      <family val="1"/>
      <charset val="186"/>
    </font>
    <font>
      <sz val="11"/>
      <name val="Calibri"/>
      <family val="2"/>
      <charset val="186"/>
      <scheme val="minor"/>
    </font>
    <font>
      <sz val="11"/>
      <name val="Times New Roman"/>
      <family val="1"/>
      <charset val="186"/>
    </font>
    <font>
      <i/>
      <sz val="8"/>
      <name val="Times New Roman"/>
      <family val="1"/>
      <charset val="186"/>
    </font>
    <font>
      <strike/>
      <sz val="8"/>
      <name val="Cambria"/>
      <family val="1"/>
      <charset val="186"/>
    </font>
    <font>
      <strike/>
      <sz val="8"/>
      <color rgb="FFFF0000"/>
      <name val="Cambria"/>
      <family val="1"/>
      <charset val="186"/>
    </font>
    <font>
      <strike/>
      <sz val="9"/>
      <color rgb="FFFF0000"/>
      <name val="Cambria"/>
      <family val="1"/>
      <charset val="186"/>
    </font>
    <font>
      <b/>
      <sz val="10"/>
      <color rgb="FFFF0000"/>
      <name val="Times New Roman"/>
      <family val="1"/>
      <charset val="186"/>
    </font>
    <font>
      <sz val="8"/>
      <color rgb="FF0070C0"/>
      <name val="Times New Roman"/>
      <family val="1"/>
      <charset val="186"/>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D8E4BC"/>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hair">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style="hair">
        <color indexed="64"/>
      </top>
      <bottom style="hair">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top/>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diagonal/>
    </border>
  </borders>
  <cellStyleXfs count="18">
    <xf numFmtId="0" fontId="0" fillId="0" borderId="0"/>
    <xf numFmtId="0" fontId="22" fillId="0" borderId="0"/>
    <xf numFmtId="0" fontId="20" fillId="0" borderId="0"/>
    <xf numFmtId="0" fontId="18" fillId="0" borderId="0"/>
    <xf numFmtId="0" fontId="12" fillId="0" borderId="0"/>
    <xf numFmtId="0" fontId="25" fillId="0" borderId="0"/>
    <xf numFmtId="0" fontId="11" fillId="0" borderId="0"/>
    <xf numFmtId="0" fontId="10" fillId="0" borderId="0"/>
    <xf numFmtId="0" fontId="9" fillId="0" borderId="0"/>
    <xf numFmtId="0" fontId="8" fillId="0" borderId="0"/>
    <xf numFmtId="0" fontId="7" fillId="0" borderId="0"/>
    <xf numFmtId="0" fontId="15" fillId="0" borderId="0"/>
    <xf numFmtId="0" fontId="6" fillId="0" borderId="0"/>
    <xf numFmtId="0" fontId="5" fillId="0" borderId="0"/>
    <xf numFmtId="0" fontId="4" fillId="0" borderId="0"/>
    <xf numFmtId="0" fontId="3" fillId="0" borderId="0"/>
    <xf numFmtId="0" fontId="2" fillId="0" borderId="0"/>
    <xf numFmtId="0" fontId="1" fillId="0" borderId="0"/>
  </cellStyleXfs>
  <cellXfs count="222">
    <xf numFmtId="0" fontId="0" fillId="0" borderId="0" xfId="0"/>
    <xf numFmtId="0" fontId="15" fillId="0" borderId="0" xfId="11" applyProtection="1">
      <protection hidden="1"/>
    </xf>
    <xf numFmtId="49" fontId="13" fillId="0" borderId="0" xfId="11" applyNumberFormat="1" applyFont="1" applyAlignment="1" applyProtection="1">
      <alignment horizontal="left" vertical="top" wrapText="1"/>
      <protection hidden="1"/>
    </xf>
    <xf numFmtId="49" fontId="17" fillId="0" borderId="0" xfId="11" applyNumberFormat="1" applyFont="1" applyAlignment="1" applyProtection="1">
      <alignment vertical="top" wrapText="1"/>
      <protection hidden="1"/>
    </xf>
    <xf numFmtId="0" fontId="15" fillId="0" borderId="0" xfId="11" applyProtection="1">
      <protection locked="0"/>
    </xf>
    <xf numFmtId="49" fontId="13" fillId="0" borderId="0" xfId="11" applyNumberFormat="1" applyFont="1" applyAlignment="1" applyProtection="1">
      <alignment horizontal="left" vertical="top" wrapText="1"/>
      <protection locked="0"/>
    </xf>
    <xf numFmtId="49" fontId="23" fillId="0" borderId="0" xfId="11" applyNumberFormat="1" applyFont="1" applyAlignment="1" applyProtection="1">
      <alignment horizontal="center" vertical="center" wrapText="1"/>
      <protection locked="0"/>
    </xf>
    <xf numFmtId="0" fontId="15" fillId="0" borderId="0" xfId="11" applyAlignment="1" applyProtection="1">
      <alignment horizontal="center" shrinkToFit="1"/>
      <protection hidden="1"/>
    </xf>
    <xf numFmtId="49" fontId="17" fillId="0" borderId="0" xfId="11" applyNumberFormat="1" applyFont="1" applyProtection="1">
      <protection hidden="1"/>
    </xf>
    <xf numFmtId="0" fontId="15" fillId="0" borderId="7" xfId="11" applyBorder="1" applyAlignment="1" applyProtection="1">
      <alignment horizontal="center" shrinkToFit="1"/>
      <protection locked="0"/>
    </xf>
    <xf numFmtId="0" fontId="15" fillId="0" borderId="0" xfId="11" applyAlignment="1" applyProtection="1">
      <alignment horizontal="center" shrinkToFit="1"/>
      <protection locked="0"/>
    </xf>
    <xf numFmtId="49" fontId="13" fillId="0" borderId="0" xfId="11" applyNumberFormat="1" applyFont="1" applyProtection="1">
      <protection hidden="1"/>
    </xf>
    <xf numFmtId="0" fontId="15" fillId="0" borderId="0" xfId="11"/>
    <xf numFmtId="49" fontId="23" fillId="0" borderId="0" xfId="11" applyNumberFormat="1" applyFont="1" applyAlignment="1" applyProtection="1">
      <alignment horizontal="center" vertical="center" wrapText="1"/>
      <protection hidden="1"/>
    </xf>
    <xf numFmtId="49" fontId="13" fillId="0" borderId="0" xfId="11" applyNumberFormat="1" applyFont="1" applyAlignment="1" applyProtection="1">
      <alignment horizontal="left"/>
      <protection hidden="1"/>
    </xf>
    <xf numFmtId="49" fontId="15" fillId="0" borderId="0" xfId="11" applyNumberFormat="1" applyProtection="1">
      <protection hidden="1"/>
    </xf>
    <xf numFmtId="49" fontId="13" fillId="0" borderId="0" xfId="11" applyNumberFormat="1" applyFont="1" applyAlignment="1" applyProtection="1">
      <alignment horizontal="center" vertical="center"/>
      <protection hidden="1"/>
    </xf>
    <xf numFmtId="0" fontId="15" fillId="0" borderId="1" xfId="11" applyBorder="1" applyProtection="1">
      <protection locked="0"/>
    </xf>
    <xf numFmtId="0" fontId="13" fillId="2" borderId="0" xfId="11" applyFont="1" applyFill="1" applyAlignment="1" applyProtection="1">
      <alignment horizontal="right"/>
      <protection hidden="1"/>
    </xf>
    <xf numFmtId="0" fontId="15" fillId="0" borderId="0" xfId="11" applyAlignment="1">
      <alignment horizontal="right"/>
    </xf>
    <xf numFmtId="0" fontId="23" fillId="0" borderId="0" xfId="11" applyFont="1" applyAlignment="1">
      <alignment horizontal="center" vertical="center"/>
    </xf>
    <xf numFmtId="1" fontId="13" fillId="0" borderId="1" xfId="11" applyNumberFormat="1" applyFont="1" applyBorder="1" applyAlignment="1" applyProtection="1">
      <alignment horizontal="center" vertical="center"/>
      <protection hidden="1"/>
    </xf>
    <xf numFmtId="0" fontId="28" fillId="0" borderId="0" xfId="11" applyFont="1" applyAlignment="1">
      <alignment horizontal="center"/>
    </xf>
    <xf numFmtId="1" fontId="14" fillId="0" borderId="3" xfId="11" applyNumberFormat="1" applyFont="1" applyBorder="1" applyAlignment="1" applyProtection="1">
      <alignment horizontal="center" vertical="center"/>
      <protection hidden="1"/>
    </xf>
    <xf numFmtId="1" fontId="13" fillId="0" borderId="3" xfId="11" applyNumberFormat="1" applyFont="1" applyBorder="1" applyAlignment="1" applyProtection="1">
      <alignment horizontal="center" vertical="center"/>
      <protection hidden="1"/>
    </xf>
    <xf numFmtId="49" fontId="14" fillId="0" borderId="3" xfId="11" applyNumberFormat="1" applyFont="1" applyBorder="1" applyAlignment="1" applyProtection="1">
      <alignment vertical="center" wrapText="1"/>
      <protection hidden="1"/>
    </xf>
    <xf numFmtId="164" fontId="14" fillId="0" borderId="3" xfId="11" applyNumberFormat="1" applyFont="1" applyBorder="1" applyAlignment="1" applyProtection="1">
      <alignment horizontal="right" vertical="center"/>
      <protection hidden="1"/>
    </xf>
    <xf numFmtId="1" fontId="14" fillId="0" borderId="2" xfId="11" applyNumberFormat="1" applyFont="1" applyBorder="1" applyAlignment="1" applyProtection="1">
      <alignment horizontal="center" vertical="center"/>
      <protection hidden="1"/>
    </xf>
    <xf numFmtId="1" fontId="13" fillId="0" borderId="2" xfId="11" applyNumberFormat="1" applyFont="1" applyBorder="1" applyAlignment="1" applyProtection="1">
      <alignment horizontal="center" vertical="center"/>
      <protection hidden="1"/>
    </xf>
    <xf numFmtId="49" fontId="14" fillId="0" borderId="2" xfId="11" applyNumberFormat="1" applyFont="1" applyBorder="1" applyAlignment="1" applyProtection="1">
      <alignment vertical="center" wrapText="1"/>
      <protection hidden="1"/>
    </xf>
    <xf numFmtId="164" fontId="14" fillId="0" borderId="2" xfId="11" applyNumberFormat="1" applyFont="1" applyBorder="1" applyAlignment="1" applyProtection="1">
      <alignment horizontal="right" vertical="center"/>
      <protection hidden="1"/>
    </xf>
    <xf numFmtId="49" fontId="13" fillId="0" borderId="2" xfId="11" applyNumberFormat="1" applyFont="1" applyBorder="1" applyAlignment="1" applyProtection="1">
      <alignment vertical="center" wrapText="1"/>
      <protection hidden="1"/>
    </xf>
    <xf numFmtId="164" fontId="13" fillId="0" borderId="2" xfId="11" applyNumberFormat="1" applyFont="1" applyBorder="1" applyAlignment="1" applyProtection="1">
      <alignment horizontal="right" vertical="center"/>
      <protection locked="0"/>
    </xf>
    <xf numFmtId="164" fontId="13" fillId="0" borderId="2" xfId="11" applyNumberFormat="1" applyFont="1" applyBorder="1" applyAlignment="1" applyProtection="1">
      <alignment horizontal="right" vertical="center"/>
      <protection hidden="1"/>
    </xf>
    <xf numFmtId="1" fontId="13" fillId="2" borderId="2" xfId="11" applyNumberFormat="1" applyFont="1" applyFill="1" applyBorder="1" applyAlignment="1" applyProtection="1">
      <alignment horizontal="center" vertical="center"/>
      <protection hidden="1"/>
    </xf>
    <xf numFmtId="49" fontId="13" fillId="2" borderId="2" xfId="11" applyNumberFormat="1" applyFont="1" applyFill="1" applyBorder="1" applyAlignment="1" applyProtection="1">
      <alignment vertical="center" wrapText="1"/>
      <protection hidden="1"/>
    </xf>
    <xf numFmtId="1" fontId="13" fillId="2" borderId="3" xfId="11" applyNumberFormat="1" applyFont="1" applyFill="1" applyBorder="1" applyAlignment="1" applyProtection="1">
      <alignment horizontal="center" vertical="center"/>
      <protection hidden="1"/>
    </xf>
    <xf numFmtId="164" fontId="13" fillId="2" borderId="2" xfId="11" applyNumberFormat="1" applyFont="1" applyFill="1" applyBorder="1" applyAlignment="1" applyProtection="1">
      <alignment horizontal="right" vertical="center"/>
      <protection locked="0"/>
    </xf>
    <xf numFmtId="0" fontId="28" fillId="0" borderId="0" xfId="11" applyFont="1"/>
    <xf numFmtId="49" fontId="29" fillId="0" borderId="2" xfId="3" applyNumberFormat="1" applyFont="1" applyBorder="1" applyAlignment="1" applyProtection="1">
      <alignment vertical="center" wrapText="1"/>
      <protection hidden="1"/>
    </xf>
    <xf numFmtId="49" fontId="29" fillId="0" borderId="2" xfId="11" applyNumberFormat="1" applyFont="1" applyBorder="1" applyAlignment="1" applyProtection="1">
      <alignment vertical="center" wrapText="1"/>
      <protection hidden="1"/>
    </xf>
    <xf numFmtId="1" fontId="13" fillId="0" borderId="0" xfId="11" applyNumberFormat="1" applyFont="1" applyAlignment="1" applyProtection="1">
      <alignment horizontal="center" vertical="center"/>
      <protection hidden="1"/>
    </xf>
    <xf numFmtId="164" fontId="14" fillId="0" borderId="2" xfId="11" applyNumberFormat="1" applyFont="1" applyBorder="1" applyAlignment="1" applyProtection="1">
      <alignment horizontal="right" vertical="center"/>
      <protection locked="0"/>
    </xf>
    <xf numFmtId="49" fontId="19" fillId="0" borderId="2" xfId="3" applyNumberFormat="1" applyFont="1" applyBorder="1" applyAlignment="1" applyProtection="1">
      <alignment vertical="center" wrapText="1"/>
      <protection hidden="1"/>
    </xf>
    <xf numFmtId="49" fontId="13" fillId="0" borderId="2" xfId="3" applyNumberFormat="1" applyFont="1" applyBorder="1" applyAlignment="1" applyProtection="1">
      <alignment vertical="center" wrapText="1"/>
      <protection hidden="1"/>
    </xf>
    <xf numFmtId="1" fontId="14" fillId="2" borderId="2" xfId="11" applyNumberFormat="1" applyFont="1" applyFill="1" applyBorder="1" applyAlignment="1" applyProtection="1">
      <alignment horizontal="center" vertical="center"/>
      <protection hidden="1"/>
    </xf>
    <xf numFmtId="49" fontId="14" fillId="2" borderId="2" xfId="11" applyNumberFormat="1" applyFont="1" applyFill="1" applyBorder="1" applyAlignment="1" applyProtection="1">
      <alignment vertical="center" wrapText="1"/>
      <protection hidden="1"/>
    </xf>
    <xf numFmtId="1" fontId="13" fillId="3" borderId="2" xfId="11" applyNumberFormat="1" applyFont="1" applyFill="1" applyBorder="1" applyAlignment="1" applyProtection="1">
      <alignment horizontal="center" vertical="center"/>
      <protection hidden="1"/>
    </xf>
    <xf numFmtId="49" fontId="14" fillId="3" borderId="2" xfId="11" applyNumberFormat="1" applyFont="1" applyFill="1" applyBorder="1" applyAlignment="1" applyProtection="1">
      <alignment vertical="center" wrapText="1"/>
      <protection hidden="1"/>
    </xf>
    <xf numFmtId="49" fontId="14" fillId="3" borderId="2" xfId="11" applyNumberFormat="1" applyFont="1" applyFill="1" applyBorder="1" applyAlignment="1" applyProtection="1">
      <alignment horizontal="center" vertical="center"/>
      <protection hidden="1"/>
    </xf>
    <xf numFmtId="164" fontId="14" fillId="3" borderId="2" xfId="11" applyNumberFormat="1" applyFont="1" applyFill="1" applyBorder="1" applyAlignment="1" applyProtection="1">
      <alignment horizontal="right" vertical="center"/>
      <protection hidden="1"/>
    </xf>
    <xf numFmtId="49" fontId="14" fillId="0" borderId="2" xfId="3" applyNumberFormat="1" applyFont="1" applyBorder="1" applyAlignment="1" applyProtection="1">
      <alignment vertical="center" wrapText="1"/>
      <protection hidden="1"/>
    </xf>
    <xf numFmtId="49" fontId="14" fillId="2" borderId="2" xfId="3" applyNumberFormat="1" applyFont="1" applyFill="1" applyBorder="1" applyAlignment="1" applyProtection="1">
      <alignment vertical="center" wrapText="1"/>
      <protection hidden="1"/>
    </xf>
    <xf numFmtId="49" fontId="13" fillId="2" borderId="2" xfId="3" applyNumberFormat="1" applyFont="1" applyFill="1" applyBorder="1" applyAlignment="1" applyProtection="1">
      <alignment vertical="center" wrapText="1"/>
      <protection hidden="1"/>
    </xf>
    <xf numFmtId="49" fontId="14" fillId="0" borderId="2" xfId="11" applyNumberFormat="1" applyFont="1" applyBorder="1" applyAlignment="1" applyProtection="1">
      <alignment horizontal="left" vertical="center" wrapText="1"/>
      <protection hidden="1"/>
    </xf>
    <xf numFmtId="49" fontId="29" fillId="0" borderId="2" xfId="11" applyNumberFormat="1" applyFont="1" applyBorder="1" applyAlignment="1" applyProtection="1">
      <alignment horizontal="left" vertical="center" wrapText="1"/>
      <protection hidden="1"/>
    </xf>
    <xf numFmtId="164" fontId="13" fillId="0" borderId="16" xfId="11" applyNumberFormat="1" applyFont="1" applyBorder="1" applyAlignment="1" applyProtection="1">
      <alignment horizontal="right" vertical="center"/>
      <protection locked="0"/>
    </xf>
    <xf numFmtId="1" fontId="14" fillId="3" borderId="3" xfId="11" applyNumberFormat="1" applyFont="1" applyFill="1" applyBorder="1" applyAlignment="1" applyProtection="1">
      <alignment horizontal="center" vertical="center"/>
      <protection hidden="1"/>
    </xf>
    <xf numFmtId="0" fontId="28" fillId="0" borderId="19" xfId="11" applyFont="1" applyBorder="1"/>
    <xf numFmtId="0" fontId="15" fillId="0" borderId="6" xfId="11" applyBorder="1" applyProtection="1">
      <protection hidden="1"/>
    </xf>
    <xf numFmtId="49" fontId="15" fillId="0" borderId="0" xfId="11" applyNumberFormat="1" applyAlignment="1" applyProtection="1">
      <alignment horizontal="left" vertical="center"/>
      <protection locked="0"/>
    </xf>
    <xf numFmtId="11" fontId="13" fillId="0" borderId="0" xfId="11" applyNumberFormat="1" applyFont="1" applyAlignment="1" applyProtection="1">
      <alignment horizontal="center" vertical="center"/>
      <protection hidden="1"/>
    </xf>
    <xf numFmtId="0" fontId="13" fillId="0" borderId="0" xfId="11" applyFont="1" applyAlignment="1" applyProtection="1">
      <alignment horizontal="left"/>
      <protection hidden="1"/>
    </xf>
    <xf numFmtId="0" fontId="13" fillId="0" borderId="0" xfId="11" applyFont="1" applyAlignment="1" applyProtection="1">
      <alignment horizontal="center"/>
      <protection hidden="1"/>
    </xf>
    <xf numFmtId="49" fontId="15" fillId="0" borderId="0" xfId="11" applyNumberFormat="1" applyAlignment="1" applyProtection="1">
      <alignment horizontal="center" vertical="center"/>
      <protection hidden="1"/>
    </xf>
    <xf numFmtId="0" fontId="23" fillId="0" borderId="0" xfId="11" applyFont="1" applyAlignment="1" applyProtection="1">
      <alignment horizontal="center" vertical="center" wrapText="1"/>
      <protection hidden="1"/>
    </xf>
    <xf numFmtId="0" fontId="15" fillId="0" borderId="0" xfId="11" applyAlignment="1">
      <alignment vertical="center" wrapText="1"/>
    </xf>
    <xf numFmtId="49" fontId="15" fillId="0" borderId="0" xfId="11" applyNumberFormat="1" applyAlignment="1" applyProtection="1">
      <alignment horizontal="left" vertical="center"/>
      <protection hidden="1"/>
    </xf>
    <xf numFmtId="49" fontId="15" fillId="0" borderId="1" xfId="11" applyNumberFormat="1" applyBorder="1" applyAlignment="1" applyProtection="1">
      <alignment vertical="center"/>
      <protection locked="0"/>
    </xf>
    <xf numFmtId="49" fontId="31" fillId="0" borderId="0" xfId="11" applyNumberFormat="1" applyFont="1" applyAlignment="1" applyProtection="1">
      <alignment horizontal="left" vertical="center"/>
      <protection hidden="1"/>
    </xf>
    <xf numFmtId="0" fontId="32" fillId="0" borderId="0" xfId="11" applyFont="1" applyProtection="1">
      <protection hidden="1"/>
    </xf>
    <xf numFmtId="0" fontId="13" fillId="0" borderId="0" xfId="11" applyFont="1" applyProtection="1">
      <protection hidden="1"/>
    </xf>
    <xf numFmtId="0" fontId="13" fillId="0" borderId="0" xfId="11" applyFont="1"/>
    <xf numFmtId="1" fontId="15" fillId="0" borderId="1" xfId="11" applyNumberFormat="1" applyBorder="1" applyAlignment="1" applyProtection="1">
      <alignment horizontal="center" vertical="center"/>
      <protection hidden="1"/>
    </xf>
    <xf numFmtId="164" fontId="15" fillId="0" borderId="1" xfId="11" applyNumberFormat="1" applyBorder="1" applyAlignment="1" applyProtection="1">
      <alignment horizontal="right" vertical="center"/>
      <protection locked="0"/>
    </xf>
    <xf numFmtId="1" fontId="13" fillId="0" borderId="9" xfId="11" applyNumberFormat="1" applyFont="1" applyBorder="1" applyAlignment="1" applyProtection="1">
      <alignment horizontal="center" vertical="center"/>
      <protection hidden="1"/>
    </xf>
    <xf numFmtId="1" fontId="15" fillId="3" borderId="1" xfId="11" applyNumberFormat="1" applyFill="1" applyBorder="1" applyAlignment="1" applyProtection="1">
      <alignment horizontal="center" vertical="center"/>
      <protection hidden="1"/>
    </xf>
    <xf numFmtId="164" fontId="16" fillId="3" borderId="1" xfId="11" applyNumberFormat="1" applyFont="1" applyFill="1" applyBorder="1" applyAlignment="1" applyProtection="1">
      <alignment horizontal="center" vertical="center"/>
      <protection hidden="1"/>
    </xf>
    <xf numFmtId="1" fontId="13" fillId="0" borderId="10" xfId="11" applyNumberFormat="1" applyFont="1" applyBorder="1" applyAlignment="1" applyProtection="1">
      <alignment horizontal="center" vertical="center"/>
      <protection hidden="1"/>
    </xf>
    <xf numFmtId="1" fontId="15" fillId="2" borderId="1" xfId="11" applyNumberFormat="1" applyFill="1" applyBorder="1" applyAlignment="1" applyProtection="1">
      <alignment horizontal="center" vertical="center"/>
      <protection hidden="1"/>
    </xf>
    <xf numFmtId="164" fontId="15" fillId="2" borderId="1" xfId="11" applyNumberFormat="1" applyFill="1" applyBorder="1" applyAlignment="1" applyProtection="1">
      <alignment horizontal="right" vertical="center"/>
      <protection locked="0"/>
    </xf>
    <xf numFmtId="164" fontId="16" fillId="0" borderId="1" xfId="11" applyNumberFormat="1" applyFont="1" applyBorder="1" applyAlignment="1" applyProtection="1">
      <alignment horizontal="right" vertical="center"/>
      <protection hidden="1"/>
    </xf>
    <xf numFmtId="164" fontId="16" fillId="0" borderId="1" xfId="11" applyNumberFormat="1" applyFont="1" applyBorder="1" applyAlignment="1" applyProtection="1">
      <alignment horizontal="center" vertical="center"/>
      <protection hidden="1"/>
    </xf>
    <xf numFmtId="0" fontId="15" fillId="0" borderId="10" xfId="11" applyBorder="1" applyProtection="1">
      <protection hidden="1"/>
    </xf>
    <xf numFmtId="0" fontId="16" fillId="0" borderId="1" xfId="11" applyFont="1" applyBorder="1" applyAlignment="1" applyProtection="1">
      <alignment horizontal="center"/>
      <protection hidden="1"/>
    </xf>
    <xf numFmtId="0" fontId="16" fillId="0" borderId="1" xfId="11" applyFont="1" applyBorder="1" applyAlignment="1" applyProtection="1">
      <alignment horizontal="center" vertical="center" wrapText="1"/>
      <protection hidden="1"/>
    </xf>
    <xf numFmtId="1" fontId="13" fillId="0" borderId="11" xfId="11" applyNumberFormat="1" applyFont="1" applyBorder="1" applyAlignment="1" applyProtection="1">
      <alignment horizontal="center" vertical="center"/>
      <protection hidden="1"/>
    </xf>
    <xf numFmtId="0" fontId="15" fillId="0" borderId="0" xfId="11" applyAlignment="1">
      <alignment vertical="center"/>
    </xf>
    <xf numFmtId="0" fontId="13" fillId="0" borderId="0" xfId="11" applyFont="1" applyAlignment="1" applyProtection="1">
      <alignment horizontal="left" vertical="top" wrapText="1"/>
      <protection hidden="1"/>
    </xf>
    <xf numFmtId="0" fontId="15" fillId="0" borderId="7" xfId="11" applyBorder="1" applyProtection="1">
      <protection locked="0"/>
    </xf>
    <xf numFmtId="49" fontId="15" fillId="0" borderId="7" xfId="11" applyNumberFormat="1" applyBorder="1" applyAlignment="1" applyProtection="1">
      <alignment vertical="center"/>
      <protection locked="0"/>
    </xf>
    <xf numFmtId="49" fontId="13" fillId="0" borderId="15" xfId="11" applyNumberFormat="1" applyFont="1" applyBorder="1" applyProtection="1">
      <protection hidden="1"/>
    </xf>
    <xf numFmtId="11" fontId="13" fillId="0" borderId="15" xfId="11" applyNumberFormat="1" applyFont="1" applyBorder="1" applyAlignment="1" applyProtection="1">
      <alignment horizontal="center" vertical="center"/>
      <protection hidden="1"/>
    </xf>
    <xf numFmtId="0" fontId="15" fillId="0" borderId="0" xfId="11" applyAlignment="1" applyProtection="1">
      <alignment horizontal="left" vertical="center"/>
      <protection hidden="1"/>
    </xf>
    <xf numFmtId="49" fontId="13" fillId="0" borderId="0" xfId="11" applyNumberFormat="1" applyFont="1" applyAlignment="1" applyProtection="1">
      <alignment horizontal="left" vertical="center" wrapText="1"/>
      <protection hidden="1"/>
    </xf>
    <xf numFmtId="49" fontId="17" fillId="0" borderId="0" xfId="11" applyNumberFormat="1" applyFont="1" applyAlignment="1" applyProtection="1">
      <alignment horizontal="left" vertical="center" wrapText="1"/>
      <protection hidden="1"/>
    </xf>
    <xf numFmtId="0" fontId="15" fillId="0" borderId="0" xfId="11" applyAlignment="1">
      <alignment horizontal="left" vertical="center"/>
    </xf>
    <xf numFmtId="49" fontId="26" fillId="0" borderId="0" xfId="11" applyNumberFormat="1" applyFont="1" applyAlignment="1" applyProtection="1">
      <alignment horizontal="left" vertical="top" wrapText="1"/>
      <protection hidden="1"/>
    </xf>
    <xf numFmtId="0" fontId="15" fillId="0" borderId="0" xfId="11" applyAlignment="1" applyProtection="1">
      <alignment vertical="center"/>
      <protection hidden="1"/>
    </xf>
    <xf numFmtId="0" fontId="15" fillId="0" borderId="0" xfId="11" applyAlignment="1">
      <alignment horizontal="center"/>
    </xf>
    <xf numFmtId="0" fontId="15" fillId="0" borderId="0" xfId="11" applyAlignment="1" applyProtection="1">
      <alignment horizontal="center"/>
      <protection hidden="1"/>
    </xf>
    <xf numFmtId="49" fontId="14" fillId="0" borderId="0" xfId="11" applyNumberFormat="1" applyFont="1" applyAlignment="1" applyProtection="1">
      <alignment horizontal="center" vertical="center"/>
      <protection hidden="1"/>
    </xf>
    <xf numFmtId="0" fontId="21" fillId="0" borderId="0" xfId="11" applyFont="1" applyAlignment="1" applyProtection="1">
      <alignment vertical="center"/>
      <protection hidden="1"/>
    </xf>
    <xf numFmtId="0" fontId="21" fillId="0" borderId="7" xfId="11" applyFont="1" applyBorder="1" applyAlignment="1" applyProtection="1">
      <alignment vertical="center"/>
      <protection locked="0"/>
    </xf>
    <xf numFmtId="49" fontId="13" fillId="0" borderId="0" xfId="11" applyNumberFormat="1" applyFont="1" applyAlignment="1" applyProtection="1">
      <alignment vertical="center"/>
      <protection hidden="1"/>
    </xf>
    <xf numFmtId="49" fontId="14" fillId="0" borderId="0" xfId="11" applyNumberFormat="1" applyFont="1" applyAlignment="1" applyProtection="1">
      <alignment vertical="center"/>
      <protection hidden="1"/>
    </xf>
    <xf numFmtId="0" fontId="15" fillId="0" borderId="0" xfId="11" applyAlignment="1" applyProtection="1">
      <alignment horizontal="center" vertical="center"/>
      <protection hidden="1"/>
    </xf>
    <xf numFmtId="49" fontId="17" fillId="0" borderId="0" xfId="11" applyNumberFormat="1" applyFont="1" applyAlignment="1" applyProtection="1">
      <alignment horizontal="right" vertical="center"/>
      <protection hidden="1"/>
    </xf>
    <xf numFmtId="1" fontId="14" fillId="0" borderId="0" xfId="11" applyNumberFormat="1" applyFont="1" applyAlignment="1" applyProtection="1">
      <alignment horizontal="center" vertical="center"/>
      <protection hidden="1"/>
    </xf>
    <xf numFmtId="0" fontId="15" fillId="0" borderId="0" xfId="11" applyAlignment="1" applyProtection="1">
      <alignment horizontal="center" vertical="center" wrapText="1"/>
      <protection hidden="1"/>
    </xf>
    <xf numFmtId="0" fontId="33" fillId="0" borderId="0" xfId="11" applyFont="1" applyAlignment="1" applyProtection="1">
      <alignment horizontal="center" vertical="center" wrapText="1"/>
      <protection hidden="1"/>
    </xf>
    <xf numFmtId="49" fontId="15" fillId="0" borderId="0" xfId="11" applyNumberFormat="1" applyAlignment="1" applyProtection="1">
      <alignment vertical="center"/>
      <protection hidden="1"/>
    </xf>
    <xf numFmtId="1" fontId="13" fillId="0" borderId="1" xfId="11" applyNumberFormat="1" applyFont="1" applyBorder="1" applyAlignment="1" applyProtection="1">
      <alignment horizontal="center" vertical="center"/>
      <protection locked="0"/>
    </xf>
    <xf numFmtId="0" fontId="15" fillId="0" borderId="1" xfId="11" applyBorder="1" applyAlignment="1" applyProtection="1">
      <alignment vertical="center"/>
      <protection locked="0"/>
    </xf>
    <xf numFmtId="0" fontId="26" fillId="0" borderId="0" xfId="11" applyFont="1" applyAlignment="1" applyProtection="1">
      <alignment vertical="center"/>
      <protection hidden="1"/>
    </xf>
    <xf numFmtId="0" fontId="13" fillId="0" borderId="0" xfId="11" applyFont="1" applyAlignment="1" applyProtection="1">
      <alignment vertical="center"/>
      <protection hidden="1"/>
    </xf>
    <xf numFmtId="49" fontId="13" fillId="0" borderId="0" xfId="11" applyNumberFormat="1" applyFont="1" applyAlignment="1" applyProtection="1">
      <alignment horizontal="right" vertical="center"/>
      <protection hidden="1"/>
    </xf>
    <xf numFmtId="0" fontId="24" fillId="2" borderId="0" xfId="11" applyFont="1" applyFill="1" applyAlignment="1" applyProtection="1">
      <alignment horizontal="right"/>
      <protection hidden="1"/>
    </xf>
    <xf numFmtId="0" fontId="15" fillId="0" borderId="0" xfId="11" applyAlignment="1" applyProtection="1">
      <alignment horizontal="right" vertical="center"/>
      <protection hidden="1"/>
    </xf>
    <xf numFmtId="1" fontId="17" fillId="0" borderId="1" xfId="11" applyNumberFormat="1" applyFont="1" applyBorder="1" applyAlignment="1" applyProtection="1">
      <alignment horizontal="center" vertical="center"/>
      <protection hidden="1"/>
    </xf>
    <xf numFmtId="49" fontId="14" fillId="0" borderId="3" xfId="11" applyNumberFormat="1" applyFont="1" applyBorder="1" applyAlignment="1" applyProtection="1">
      <alignment horizontal="left" vertical="center" wrapText="1"/>
      <protection hidden="1"/>
    </xf>
    <xf numFmtId="49" fontId="13" fillId="0" borderId="2" xfId="11" applyNumberFormat="1" applyFont="1" applyBorder="1" applyAlignment="1" applyProtection="1">
      <alignment horizontal="left" vertical="center" wrapText="1"/>
      <protection hidden="1"/>
    </xf>
    <xf numFmtId="0" fontId="28" fillId="0" borderId="0" xfId="11" applyFont="1" applyProtection="1">
      <protection hidden="1"/>
    </xf>
    <xf numFmtId="49" fontId="26" fillId="2" borderId="2" xfId="11" applyNumberFormat="1" applyFont="1" applyFill="1" applyBorder="1" applyAlignment="1" applyProtection="1">
      <alignment horizontal="left" vertical="center" wrapText="1"/>
      <protection hidden="1"/>
    </xf>
    <xf numFmtId="49" fontId="13" fillId="2" borderId="2" xfId="11" applyNumberFormat="1" applyFont="1" applyFill="1" applyBorder="1" applyAlignment="1" applyProtection="1">
      <alignment horizontal="left" vertical="center" wrapText="1"/>
      <protection hidden="1"/>
    </xf>
    <xf numFmtId="0" fontId="28" fillId="0" borderId="0" xfId="11" applyFont="1" applyAlignment="1" applyProtection="1">
      <alignment horizontal="center"/>
      <protection hidden="1"/>
    </xf>
    <xf numFmtId="49" fontId="14" fillId="2" borderId="2" xfId="11" applyNumberFormat="1" applyFont="1" applyFill="1" applyBorder="1" applyAlignment="1" applyProtection="1">
      <alignment horizontal="left" vertical="center" wrapText="1"/>
      <protection hidden="1"/>
    </xf>
    <xf numFmtId="49" fontId="26" fillId="0" borderId="2" xfId="11" applyNumberFormat="1" applyFont="1" applyBorder="1" applyAlignment="1" applyProtection="1">
      <alignment horizontal="left" vertical="center" wrapText="1"/>
      <protection hidden="1"/>
    </xf>
    <xf numFmtId="49" fontId="14" fillId="3" borderId="2" xfId="11" applyNumberFormat="1" applyFont="1" applyFill="1" applyBorder="1" applyAlignment="1" applyProtection="1">
      <alignment horizontal="left" vertical="center" wrapText="1"/>
      <protection hidden="1"/>
    </xf>
    <xf numFmtId="1" fontId="14" fillId="3" borderId="2" xfId="11" applyNumberFormat="1" applyFont="1" applyFill="1" applyBorder="1" applyAlignment="1" applyProtection="1">
      <alignment horizontal="center" vertical="center"/>
      <protection hidden="1"/>
    </xf>
    <xf numFmtId="164" fontId="14" fillId="0" borderId="21" xfId="11" applyNumberFormat="1" applyFont="1" applyBorder="1" applyAlignment="1" applyProtection="1">
      <alignment horizontal="right" vertical="center"/>
      <protection locked="0"/>
    </xf>
    <xf numFmtId="164" fontId="13" fillId="4" borderId="2" xfId="11" applyNumberFormat="1" applyFont="1" applyFill="1" applyBorder="1" applyAlignment="1" applyProtection="1">
      <alignment horizontal="center" vertical="center"/>
      <protection hidden="1"/>
    </xf>
    <xf numFmtId="164" fontId="14" fillId="4" borderId="2" xfId="11" applyNumberFormat="1" applyFont="1" applyFill="1" applyBorder="1" applyAlignment="1" applyProtection="1">
      <alignment horizontal="left" vertical="center" wrapText="1"/>
      <protection hidden="1"/>
    </xf>
    <xf numFmtId="1" fontId="14" fillId="4" borderId="2" xfId="11" applyNumberFormat="1" applyFont="1" applyFill="1" applyBorder="1" applyAlignment="1" applyProtection="1">
      <alignment horizontal="center" vertical="center"/>
      <protection hidden="1"/>
    </xf>
    <xf numFmtId="164" fontId="14" fillId="4" borderId="2" xfId="11" applyNumberFormat="1" applyFont="1" applyFill="1" applyBorder="1" applyAlignment="1" applyProtection="1">
      <alignment horizontal="right" vertical="center"/>
      <protection hidden="1"/>
    </xf>
    <xf numFmtId="49" fontId="14" fillId="0" borderId="0" xfId="11" applyNumberFormat="1" applyFont="1" applyAlignment="1" applyProtection="1">
      <alignment horizontal="left" vertical="center" wrapText="1"/>
      <protection hidden="1"/>
    </xf>
    <xf numFmtId="164" fontId="14" fillId="0" borderId="0" xfId="11" applyNumberFormat="1" applyFont="1" applyAlignment="1" applyProtection="1">
      <alignment horizontal="center" vertical="center"/>
      <protection hidden="1"/>
    </xf>
    <xf numFmtId="0" fontId="27" fillId="0" borderId="0" xfId="17" applyFont="1"/>
    <xf numFmtId="49" fontId="13" fillId="0" borderId="0" xfId="11" applyNumberFormat="1" applyFont="1" applyAlignment="1" applyProtection="1">
      <alignment horizontal="left" vertical="top" wrapText="1"/>
      <protection hidden="1"/>
    </xf>
    <xf numFmtId="49" fontId="16" fillId="0" borderId="0" xfId="11" applyNumberFormat="1" applyFont="1" applyAlignment="1" applyProtection="1">
      <alignment horizontal="center" vertical="center" wrapText="1"/>
      <protection locked="0"/>
    </xf>
    <xf numFmtId="0" fontId="15" fillId="0" borderId="0" xfId="11" applyAlignment="1" applyProtection="1">
      <alignment horizontal="center" shrinkToFit="1"/>
      <protection hidden="1"/>
    </xf>
    <xf numFmtId="49" fontId="13" fillId="0" borderId="15" xfId="11" applyNumberFormat="1" applyFont="1" applyBorder="1" applyAlignment="1" applyProtection="1">
      <alignment horizontal="center"/>
      <protection hidden="1"/>
    </xf>
    <xf numFmtId="49" fontId="23" fillId="0" borderId="0" xfId="11" applyNumberFormat="1" applyFont="1" applyAlignment="1" applyProtection="1">
      <alignment horizontal="center" vertical="center" wrapText="1"/>
      <protection locked="0"/>
    </xf>
    <xf numFmtId="0" fontId="15" fillId="0" borderId="0" xfId="11" applyAlignment="1" applyProtection="1">
      <alignment horizontal="center"/>
      <protection locked="0"/>
    </xf>
    <xf numFmtId="0" fontId="13" fillId="0" borderId="0" xfId="11" applyFont="1" applyAlignment="1" applyProtection="1">
      <alignment horizontal="left" vertical="center"/>
      <protection hidden="1"/>
    </xf>
    <xf numFmtId="0" fontId="13" fillId="0" borderId="0" xfId="11" applyFont="1" applyAlignment="1" applyProtection="1">
      <alignment horizontal="left"/>
      <protection hidden="1"/>
    </xf>
    <xf numFmtId="49" fontId="13" fillId="0" borderId="0" xfId="11" applyNumberFormat="1" applyFont="1" applyAlignment="1" applyProtection="1">
      <alignment horizontal="center" vertical="center"/>
      <protection hidden="1"/>
    </xf>
    <xf numFmtId="49" fontId="13" fillId="0" borderId="8" xfId="11" applyNumberFormat="1" applyFont="1" applyBorder="1" applyAlignment="1" applyProtection="1">
      <alignment horizontal="center" vertical="center"/>
      <protection hidden="1"/>
    </xf>
    <xf numFmtId="0" fontId="13" fillId="0" borderId="0" xfId="11" applyFont="1" applyAlignment="1" applyProtection="1">
      <alignment horizontal="center" vertical="center"/>
      <protection hidden="1"/>
    </xf>
    <xf numFmtId="49" fontId="23" fillId="0" borderId="0" xfId="11" applyNumberFormat="1" applyFont="1" applyAlignment="1" applyProtection="1">
      <alignment horizontal="center" vertical="center" wrapText="1"/>
      <protection hidden="1"/>
    </xf>
    <xf numFmtId="49" fontId="13" fillId="0" borderId="0" xfId="11" applyNumberFormat="1" applyFont="1" applyAlignment="1" applyProtection="1">
      <alignment horizontal="center"/>
      <protection hidden="1"/>
    </xf>
    <xf numFmtId="49" fontId="15" fillId="0" borderId="0" xfId="11" applyNumberFormat="1" applyAlignment="1" applyProtection="1">
      <alignment horizontal="center" vertical="center"/>
      <protection hidden="1"/>
    </xf>
    <xf numFmtId="0" fontId="13" fillId="0" borderId="12" xfId="11" applyFont="1" applyBorder="1" applyAlignment="1" applyProtection="1">
      <alignment horizontal="center" vertical="center" wrapText="1"/>
      <protection hidden="1"/>
    </xf>
    <xf numFmtId="0" fontId="13" fillId="0" borderId="15" xfId="11" applyFont="1" applyBorder="1" applyAlignment="1" applyProtection="1">
      <alignment horizontal="center" vertical="center" wrapText="1"/>
      <protection hidden="1"/>
    </xf>
    <xf numFmtId="0" fontId="13" fillId="0" borderId="17" xfId="11" applyFont="1" applyBorder="1" applyAlignment="1" applyProtection="1">
      <alignment horizontal="center" vertical="center" wrapText="1"/>
      <protection hidden="1"/>
    </xf>
    <xf numFmtId="0" fontId="13" fillId="0" borderId="13" xfId="11" applyFont="1" applyBorder="1" applyAlignment="1" applyProtection="1">
      <alignment horizontal="center" vertical="center" wrapText="1"/>
      <protection hidden="1"/>
    </xf>
    <xf numFmtId="0" fontId="13" fillId="0" borderId="0" xfId="11" applyFont="1" applyAlignment="1" applyProtection="1">
      <alignment horizontal="center" vertical="center" wrapText="1"/>
      <protection hidden="1"/>
    </xf>
    <xf numFmtId="0" fontId="13" fillId="0" borderId="8" xfId="11" applyFont="1" applyBorder="1" applyAlignment="1" applyProtection="1">
      <alignment horizontal="center" vertical="center" wrapText="1"/>
      <protection hidden="1"/>
    </xf>
    <xf numFmtId="0" fontId="13" fillId="0" borderId="14" xfId="11" applyFont="1" applyBorder="1" applyAlignment="1" applyProtection="1">
      <alignment horizontal="center" vertical="center" wrapText="1"/>
      <protection hidden="1"/>
    </xf>
    <xf numFmtId="0" fontId="13" fillId="0" borderId="7" xfId="11" applyFont="1" applyBorder="1" applyAlignment="1" applyProtection="1">
      <alignment horizontal="center" vertical="center" wrapText="1"/>
      <protection hidden="1"/>
    </xf>
    <xf numFmtId="0" fontId="13" fillId="0" borderId="18" xfId="11" applyFont="1" applyBorder="1" applyAlignment="1" applyProtection="1">
      <alignment horizontal="center" vertical="center" wrapText="1"/>
      <protection hidden="1"/>
    </xf>
    <xf numFmtId="0" fontId="13" fillId="0" borderId="9" xfId="11" applyFont="1" applyBorder="1" applyAlignment="1" applyProtection="1">
      <alignment horizontal="center" vertical="center"/>
      <protection hidden="1"/>
    </xf>
    <xf numFmtId="0" fontId="13" fillId="0" borderId="10" xfId="11" applyFont="1" applyBorder="1" applyAlignment="1" applyProtection="1">
      <alignment horizontal="center" vertical="center"/>
      <protection hidden="1"/>
    </xf>
    <xf numFmtId="0" fontId="13" fillId="0" borderId="11" xfId="11" applyFont="1" applyBorder="1" applyAlignment="1" applyProtection="1">
      <alignment horizontal="center" vertical="center"/>
      <protection hidden="1"/>
    </xf>
    <xf numFmtId="0" fontId="17" fillId="0" borderId="9" xfId="11" applyFont="1" applyBorder="1" applyAlignment="1" applyProtection="1">
      <alignment horizontal="center" vertical="center" wrapText="1"/>
      <protection hidden="1"/>
    </xf>
    <xf numFmtId="0" fontId="17" fillId="0" borderId="10" xfId="11" applyFont="1" applyBorder="1" applyAlignment="1" applyProtection="1">
      <alignment horizontal="center" vertical="center" wrapText="1"/>
      <protection hidden="1"/>
    </xf>
    <xf numFmtId="0" fontId="17" fillId="0" borderId="11" xfId="11" applyFont="1" applyBorder="1" applyAlignment="1" applyProtection="1">
      <alignment horizontal="center" vertical="center" wrapText="1"/>
      <protection hidden="1"/>
    </xf>
    <xf numFmtId="0" fontId="13" fillId="0" borderId="9" xfId="11" applyFont="1" applyBorder="1" applyAlignment="1" applyProtection="1">
      <alignment horizontal="center" vertical="center" wrapText="1"/>
      <protection hidden="1"/>
    </xf>
    <xf numFmtId="0" fontId="13" fillId="0" borderId="10" xfId="11" applyFont="1" applyBorder="1" applyAlignment="1" applyProtection="1">
      <alignment horizontal="center" vertical="center" wrapText="1"/>
      <protection hidden="1"/>
    </xf>
    <xf numFmtId="0" fontId="13" fillId="0" borderId="11" xfId="11" applyFont="1" applyBorder="1" applyAlignment="1" applyProtection="1">
      <alignment horizontal="center" vertical="center" wrapText="1"/>
      <protection hidden="1"/>
    </xf>
    <xf numFmtId="1" fontId="13" fillId="0" borderId="4" xfId="11" applyNumberFormat="1" applyFont="1" applyBorder="1" applyAlignment="1" applyProtection="1">
      <alignment horizontal="center" vertical="center"/>
      <protection hidden="1"/>
    </xf>
    <xf numFmtId="1" fontId="13" fillId="0" borderId="5" xfId="11" applyNumberFormat="1" applyFont="1" applyBorder="1" applyAlignment="1" applyProtection="1">
      <alignment horizontal="center" vertical="center"/>
      <protection hidden="1"/>
    </xf>
    <xf numFmtId="0" fontId="13" fillId="0" borderId="15" xfId="11" applyFont="1" applyBorder="1" applyAlignment="1" applyProtection="1">
      <alignment horizontal="center"/>
      <protection hidden="1"/>
    </xf>
    <xf numFmtId="49" fontId="15" fillId="0" borderId="20" xfId="11" applyNumberFormat="1" applyBorder="1" applyAlignment="1" applyProtection="1">
      <alignment horizontal="left" vertical="top" wrapText="1"/>
      <protection hidden="1"/>
    </xf>
    <xf numFmtId="49" fontId="15" fillId="0" borderId="1" xfId="11" applyNumberFormat="1" applyBorder="1" applyAlignment="1" applyProtection="1">
      <alignment horizontal="left" vertical="top" wrapText="1"/>
      <protection hidden="1"/>
    </xf>
    <xf numFmtId="49" fontId="15" fillId="0" borderId="20" xfId="11" applyNumberFormat="1" applyBorder="1" applyAlignment="1" applyProtection="1">
      <alignment vertical="top" wrapText="1"/>
      <protection hidden="1"/>
    </xf>
    <xf numFmtId="0" fontId="15" fillId="0" borderId="1" xfId="11" applyBorder="1" applyAlignment="1" applyProtection="1">
      <alignment vertical="top" wrapText="1"/>
      <protection hidden="1"/>
    </xf>
    <xf numFmtId="0" fontId="13" fillId="0" borderId="0" xfId="11" applyFont="1" applyAlignment="1">
      <alignment horizontal="left" vertical="top" wrapText="1"/>
    </xf>
    <xf numFmtId="49" fontId="15" fillId="0" borderId="20" xfId="11" applyNumberFormat="1" applyBorder="1" applyAlignment="1" applyProtection="1">
      <alignment horizontal="left" wrapText="1"/>
      <protection hidden="1"/>
    </xf>
    <xf numFmtId="49" fontId="15" fillId="0" borderId="1" xfId="11" applyNumberFormat="1" applyBorder="1" applyAlignment="1" applyProtection="1">
      <alignment horizontal="left" wrapText="1"/>
      <protection hidden="1"/>
    </xf>
    <xf numFmtId="49" fontId="15" fillId="2" borderId="1" xfId="11" applyNumberFormat="1" applyFill="1" applyBorder="1" applyAlignment="1" applyProtection="1">
      <alignment horizontal="left" wrapText="1"/>
      <protection hidden="1"/>
    </xf>
    <xf numFmtId="49" fontId="16" fillId="3" borderId="20" xfId="11" applyNumberFormat="1" applyFont="1" applyFill="1" applyBorder="1" applyAlignment="1" applyProtection="1">
      <alignment horizontal="left" vertical="center" wrapText="1"/>
      <protection hidden="1"/>
    </xf>
    <xf numFmtId="49" fontId="16" fillId="3" borderId="1" xfId="11" applyNumberFormat="1" applyFont="1" applyFill="1" applyBorder="1" applyAlignment="1" applyProtection="1">
      <alignment horizontal="left" vertical="center" wrapText="1"/>
      <protection hidden="1"/>
    </xf>
    <xf numFmtId="49" fontId="15" fillId="2" borderId="20" xfId="11" applyNumberFormat="1" applyFill="1" applyBorder="1" applyAlignment="1" applyProtection="1">
      <alignment horizontal="left" vertical="top" wrapText="1"/>
      <protection hidden="1"/>
    </xf>
    <xf numFmtId="49" fontId="15" fillId="2" borderId="1" xfId="11" applyNumberFormat="1" applyFill="1" applyBorder="1" applyAlignment="1" applyProtection="1">
      <alignment horizontal="left" vertical="top" wrapText="1"/>
      <protection hidden="1"/>
    </xf>
    <xf numFmtId="49" fontId="15" fillId="0" borderId="20" xfId="11" applyNumberFormat="1" applyBorder="1" applyAlignment="1" applyProtection="1">
      <alignment horizontal="left" vertical="center" wrapText="1"/>
      <protection hidden="1"/>
    </xf>
    <xf numFmtId="49" fontId="15" fillId="0" borderId="1" xfId="11" applyNumberFormat="1" applyBorder="1" applyAlignment="1" applyProtection="1">
      <alignment horizontal="left" vertical="center" wrapText="1"/>
      <protection hidden="1"/>
    </xf>
    <xf numFmtId="49" fontId="16" fillId="0" borderId="20" xfId="11" applyNumberFormat="1" applyFont="1" applyBorder="1" applyAlignment="1" applyProtection="1">
      <alignment horizontal="left" wrapText="1"/>
      <protection hidden="1"/>
    </xf>
    <xf numFmtId="49" fontId="16" fillId="0" borderId="1" xfId="11" applyNumberFormat="1" applyFont="1" applyBorder="1" applyAlignment="1" applyProtection="1">
      <alignment horizontal="left" wrapText="1"/>
      <protection hidden="1"/>
    </xf>
    <xf numFmtId="49" fontId="16" fillId="0" borderId="20" xfId="11" applyNumberFormat="1" applyFont="1" applyBorder="1" applyAlignment="1" applyProtection="1">
      <alignment horizontal="left" vertical="center" wrapText="1"/>
      <protection hidden="1"/>
    </xf>
    <xf numFmtId="49" fontId="16" fillId="0" borderId="1" xfId="11" applyNumberFormat="1" applyFont="1" applyBorder="1" applyAlignment="1" applyProtection="1">
      <alignment horizontal="left" vertical="center" wrapText="1"/>
      <protection hidden="1"/>
    </xf>
    <xf numFmtId="49" fontId="23" fillId="0" borderId="0" xfId="11" applyNumberFormat="1" applyFont="1" applyAlignment="1" applyProtection="1">
      <alignment horizontal="center" vertical="center"/>
      <protection hidden="1"/>
    </xf>
    <xf numFmtId="49" fontId="30" fillId="0" borderId="0" xfId="11" applyNumberFormat="1" applyFont="1" applyAlignment="1" applyProtection="1">
      <alignment horizontal="center" vertical="center"/>
      <protection hidden="1"/>
    </xf>
    <xf numFmtId="0" fontId="23" fillId="0" borderId="0" xfId="11" applyFont="1" applyAlignment="1" applyProtection="1">
      <alignment horizontal="center" vertical="center" wrapText="1"/>
      <protection hidden="1"/>
    </xf>
    <xf numFmtId="49" fontId="15" fillId="0" borderId="1" xfId="11" applyNumberFormat="1" applyBorder="1" applyAlignment="1" applyProtection="1">
      <alignment horizontal="center" vertical="center" wrapText="1"/>
      <protection hidden="1"/>
    </xf>
    <xf numFmtId="0" fontId="15" fillId="0" borderId="1" xfId="11" applyBorder="1" applyAlignment="1" applyProtection="1">
      <alignment horizontal="center" vertical="center"/>
      <protection hidden="1"/>
    </xf>
    <xf numFmtId="0" fontId="15" fillId="0" borderId="1" xfId="11" applyBorder="1" applyAlignment="1" applyProtection="1">
      <alignment horizontal="center" vertical="center" wrapText="1"/>
      <protection hidden="1"/>
    </xf>
    <xf numFmtId="1" fontId="15" fillId="0" borderId="1" xfId="11" applyNumberFormat="1" applyBorder="1" applyAlignment="1" applyProtection="1">
      <alignment horizontal="center" vertical="center"/>
      <protection hidden="1"/>
    </xf>
    <xf numFmtId="1" fontId="17" fillId="0" borderId="1" xfId="11" applyNumberFormat="1" applyFont="1" applyBorder="1" applyAlignment="1" applyProtection="1">
      <alignment horizontal="center" vertical="center"/>
      <protection hidden="1"/>
    </xf>
    <xf numFmtId="49" fontId="15" fillId="0" borderId="0" xfId="11" applyNumberFormat="1" applyAlignment="1" applyProtection="1">
      <alignment horizontal="center" vertical="center"/>
      <protection locked="0"/>
    </xf>
    <xf numFmtId="0" fontId="15" fillId="0" borderId="0" xfId="11" applyAlignment="1" applyProtection="1">
      <alignment horizontal="center" vertical="center" wrapText="1"/>
      <protection hidden="1"/>
    </xf>
    <xf numFmtId="49" fontId="14" fillId="0" borderId="7" xfId="11" applyNumberFormat="1" applyFont="1" applyBorder="1" applyAlignment="1" applyProtection="1">
      <alignment horizontal="center" vertical="center"/>
      <protection locked="0"/>
    </xf>
    <xf numFmtId="0" fontId="15" fillId="0" borderId="12" xfId="11" applyBorder="1" applyAlignment="1" applyProtection="1">
      <alignment horizontal="center" vertical="center" wrapText="1"/>
      <protection hidden="1"/>
    </xf>
    <xf numFmtId="0" fontId="15" fillId="0" borderId="15" xfId="11" applyBorder="1" applyAlignment="1" applyProtection="1">
      <alignment horizontal="center" vertical="center" wrapText="1"/>
      <protection hidden="1"/>
    </xf>
    <xf numFmtId="0" fontId="15" fillId="0" borderId="17" xfId="11" applyBorder="1" applyAlignment="1" applyProtection="1">
      <alignment horizontal="center" vertical="center" wrapText="1"/>
      <protection hidden="1"/>
    </xf>
    <xf numFmtId="0" fontId="15" fillId="0" borderId="13" xfId="11" applyBorder="1" applyAlignment="1" applyProtection="1">
      <alignment horizontal="center" vertical="center" wrapText="1"/>
      <protection hidden="1"/>
    </xf>
    <xf numFmtId="0" fontId="15" fillId="0" borderId="8" xfId="11" applyBorder="1" applyAlignment="1" applyProtection="1">
      <alignment horizontal="center" vertical="center" wrapText="1"/>
      <protection hidden="1"/>
    </xf>
    <xf numFmtId="0" fontId="15" fillId="0" borderId="14" xfId="11" applyBorder="1" applyAlignment="1" applyProtection="1">
      <alignment horizontal="center" vertical="center" wrapText="1"/>
      <protection hidden="1"/>
    </xf>
    <xf numFmtId="0" fontId="15" fillId="0" borderId="7" xfId="11" applyBorder="1" applyAlignment="1" applyProtection="1">
      <alignment horizontal="center" vertical="center" wrapText="1"/>
      <protection hidden="1"/>
    </xf>
    <xf numFmtId="0" fontId="15" fillId="0" borderId="18" xfId="11" applyBorder="1" applyAlignment="1" applyProtection="1">
      <alignment horizontal="center" vertical="center" wrapText="1"/>
      <protection hidden="1"/>
    </xf>
    <xf numFmtId="0" fontId="15" fillId="0" borderId="9" xfId="11" applyBorder="1" applyAlignment="1" applyProtection="1">
      <alignment horizontal="center" vertical="center"/>
      <protection hidden="1"/>
    </xf>
    <xf numFmtId="0" fontId="15" fillId="0" borderId="10" xfId="11" applyBorder="1" applyAlignment="1" applyProtection="1">
      <alignment horizontal="center" vertical="center"/>
      <protection hidden="1"/>
    </xf>
    <xf numFmtId="0" fontId="15" fillId="0" borderId="11" xfId="11" applyBorder="1" applyAlignment="1" applyProtection="1">
      <alignment horizontal="center" vertical="center"/>
      <protection hidden="1"/>
    </xf>
    <xf numFmtId="0" fontId="15" fillId="0" borderId="9" xfId="11" applyBorder="1" applyAlignment="1" applyProtection="1">
      <alignment horizontal="center" vertical="center" wrapText="1"/>
      <protection hidden="1"/>
    </xf>
    <xf numFmtId="0" fontId="15" fillId="0" borderId="10" xfId="11" applyBorder="1" applyAlignment="1" applyProtection="1">
      <alignment horizontal="center" vertical="center" wrapText="1"/>
      <protection hidden="1"/>
    </xf>
    <xf numFmtId="0" fontId="15" fillId="0" borderId="11" xfId="11" applyBorder="1" applyAlignment="1" applyProtection="1">
      <alignment horizontal="center" vertical="center" wrapText="1"/>
      <protection hidden="1"/>
    </xf>
    <xf numFmtId="49" fontId="13" fillId="0" borderId="15" xfId="11" applyNumberFormat="1" applyFont="1" applyBorder="1" applyAlignment="1" applyProtection="1">
      <alignment horizontal="center" vertical="center"/>
      <protection hidden="1"/>
    </xf>
    <xf numFmtId="0" fontId="23" fillId="0" borderId="0" xfId="11" applyFont="1" applyAlignment="1" applyProtection="1">
      <alignment horizontal="center" vertical="center"/>
      <protection hidden="1"/>
    </xf>
    <xf numFmtId="0" fontId="15" fillId="0" borderId="0" xfId="11" applyAlignment="1" applyProtection="1">
      <alignment horizontal="center" vertical="center"/>
      <protection hidden="1"/>
    </xf>
    <xf numFmtId="49" fontId="26" fillId="0" borderId="0" xfId="11" applyNumberFormat="1" applyFont="1" applyAlignment="1" applyProtection="1">
      <alignment horizontal="left" vertical="top" wrapText="1"/>
      <protection hidden="1"/>
    </xf>
    <xf numFmtId="0" fontId="15" fillId="0" borderId="7" xfId="11" applyBorder="1" applyAlignment="1" applyProtection="1">
      <alignment horizontal="center" vertical="center"/>
      <protection locked="0"/>
    </xf>
    <xf numFmtId="0" fontId="15" fillId="0" borderId="7" xfId="11" applyBorder="1" applyAlignment="1" applyProtection="1">
      <alignment horizontal="center"/>
      <protection locked="0"/>
    </xf>
  </cellXfs>
  <cellStyles count="18">
    <cellStyle name="Įprastas" xfId="0" builtinId="0"/>
    <cellStyle name="Įprastas 10" xfId="13" xr:uid="{A2F2D283-FBCC-4750-9858-2BFA6158DC2D}"/>
    <cellStyle name="Įprastas 11" xfId="14" xr:uid="{F696FE0D-CEB1-46B5-9504-0B1C6A70E0D0}"/>
    <cellStyle name="Įprastas 12" xfId="15" xr:uid="{7A0E33B2-1467-4EE2-9DF9-993D248D78B4}"/>
    <cellStyle name="Įprastas 13" xfId="16" xr:uid="{B78EB8F5-7774-4E64-B134-291FD222CB3E}"/>
    <cellStyle name="Įprastas 14" xfId="17" xr:uid="{2C1F736A-92C8-4279-849A-0B23C7169ACB}"/>
    <cellStyle name="Įprastas 2" xfId="1" xr:uid="{00000000-0005-0000-0000-000001000000}"/>
    <cellStyle name="Įprastas 2 2" xfId="11" xr:uid="{FDF8447B-32A0-49F4-AA14-136B62833F13}"/>
    <cellStyle name="Įprastas 3" xfId="4" xr:uid="{40C3F111-112D-4B60-9625-8D51E29ACDCB}"/>
    <cellStyle name="Įprastas 4" xfId="6" xr:uid="{2CD8EEBB-BAAE-4899-A1BC-42FD71B7C86F}"/>
    <cellStyle name="Įprastas 5" xfId="7" xr:uid="{0176F28E-EC55-44DF-AEBD-404407BEE7DF}"/>
    <cellStyle name="Įprastas 6" xfId="8" xr:uid="{41D62408-C64A-4543-8718-06E0C2095AED}"/>
    <cellStyle name="Įprastas 7" xfId="9" xr:uid="{D18CD209-47CB-4244-AB43-4D7D64ED69FC}"/>
    <cellStyle name="Įprastas 8" xfId="10" xr:uid="{F01758D0-C09D-4A1E-91DB-37D17AB2A82A}"/>
    <cellStyle name="Įprastas 9" xfId="12" xr:uid="{19BCC0AD-332C-4F38-97B6-5F10954E60F7}"/>
    <cellStyle name="Normal 3 7" xfId="5" xr:uid="{7B61C9BF-1A63-41D3-8C4A-D443D555B4A7}"/>
    <cellStyle name="Normal_39 2sav paj iš" xfId="2" xr:uid="{00000000-0005-0000-0000-000002000000}"/>
    <cellStyle name="Normal_SAVAPYSsssss" xfId="3" xr:uid="{00000000-0005-0000-0000-000006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tvilnmeyfp02\data\Clients\Lietuvos%20muitine\RAS\2008\FAS%20diegimas\Fieldwork\Analysis\Ataskaitu%20paketas\MD_FAS_Ataskaitu_paketas_2008%2001%2030%20-%20GZ.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RecoveredExternalLink1"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p.stankeviciene\Desktop\Desktop\Liku&#269;iai%20pinig&#371;\Apvalinimai%2001-10v.%20f..xlsx" TargetMode="External"/><Relationship Id="rId1" Type="http://schemas.openxmlformats.org/officeDocument/2006/relationships/externalLinkPath" Target="file:///C:\Users\p.stankeviciene\Desktop\Desktop\Liku&#269;iai%20pinig&#371;\Apvalinimai%2001-10v.%20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ulinis"/>
      <sheetName val="Perziuros"/>
      <sheetName val="Trumpiniai"/>
      <sheetName val="Įvadas"/>
      <sheetName val="TA reglamentuotos atask_1 dalis"/>
      <sheetName val="TA reglamentuotos atask_2 dalis"/>
      <sheetName val="Kitos veiklos atask_1 dalis"/>
      <sheetName val="Kitos veiklos atask_2 dalis"/>
      <sheetName val="Pirminiai dok_1 dalis"/>
      <sheetName val="Pirminiai dok_2 dalis"/>
      <sheetName val="DU-01 (dokumento forma)"/>
      <sheetName val="Sheet1"/>
      <sheetName val="TA_reglamentuotos_atask_1_dalis"/>
      <sheetName val="TA_reglamentuotos_atask_2_dalis"/>
      <sheetName val="Kitos_veiklos_atask_1_dalis"/>
      <sheetName val="Kitos_veiklos_atask_2_dalis"/>
      <sheetName val="Pirminiai_dok_1_dalis"/>
      <sheetName val="Pirminiai_dok_2_dalis"/>
      <sheetName val="DU-01_(dokumento_form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2">
          <cell r="A2" t="str">
            <v>Pavyzdinė</v>
          </cell>
        </row>
        <row r="3">
          <cell r="A3" t="str">
            <v>Gauta</v>
          </cell>
        </row>
        <row r="4">
          <cell r="A4" t="str">
            <v>Derinimui</v>
          </cell>
        </row>
        <row r="5">
          <cell r="A5" t="str">
            <v>Patvirtinta</v>
          </cell>
        </row>
      </sheetData>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ąrašas"/>
      <sheetName val="Table"/>
      <sheetName val="Vlist"/>
      <sheetName val="Grupės derinimui iki 10 15"/>
      <sheetName val="Audito ID detalūs"/>
      <sheetName val="Tarpinės sąskaitos"/>
      <sheetName val="Eliminavimo informacija"/>
      <sheetName val="Eliminavimo grupės"/>
      <sheetName val="Grupės derinimui"/>
      <sheetName val="D-E01-A-ZF"/>
      <sheetName val="D-E01-B-ZF"/>
      <sheetName val="D-E01-C-ZF"/>
      <sheetName val="D-E01-D-ZF"/>
      <sheetName val="D-E01-E-ZF"/>
      <sheetName val="D-E01-F-ZF"/>
      <sheetName val="D-E01-G-ZF"/>
      <sheetName val="D-E01-H-ZF"/>
      <sheetName val="D-E02-A-ZF"/>
      <sheetName val="D-E02-B-ZF"/>
      <sheetName val="D-E02-C-ZF"/>
      <sheetName val="D-E02-D-ZF"/>
      <sheetName val="D-E02-E-ZF"/>
      <sheetName val="D-E02-F-ZF"/>
      <sheetName val="D-E02-G-ZF"/>
      <sheetName val="D-E02-H-ZF"/>
      <sheetName val="D-E02-I-ZF"/>
      <sheetName val="D-E02-J-ZF"/>
      <sheetName val="D-E02-K-ZF"/>
      <sheetName val="D-E03-A-ZF"/>
      <sheetName val="D-E03-B-ZF"/>
      <sheetName val="D-E03-C-ZF"/>
      <sheetName val="D-E03-D-ZF"/>
      <sheetName val="D-E03-E-ZF"/>
      <sheetName val="D-E03-F-ZF"/>
      <sheetName val="D-E03-G-ZF"/>
      <sheetName val="D-E04-A-ZF"/>
      <sheetName val="D-E04-B-ZF"/>
      <sheetName val="D-E05-A-ZF"/>
      <sheetName val="D-E05-B-ZF"/>
      <sheetName val="D-E05-C-ZF"/>
      <sheetName val="D-E05-D-ZF"/>
      <sheetName val="D-E05-E-ZF"/>
      <sheetName val="D-E05-F-ZF"/>
      <sheetName val="Sąrašas iki 1015"/>
      <sheetName val="D-E06-A-ZF"/>
      <sheetName val="D-E06-B-ZF"/>
      <sheetName val="D-E06-C-ZF"/>
      <sheetName val="D-E06-D-ZF"/>
      <sheetName val="D-E06-E-ZF"/>
      <sheetName val="D-E06-F-ZF"/>
      <sheetName val="D-E07-A-ZF"/>
      <sheetName val="D-E07-B-ZF"/>
      <sheetName val="D-E08-A-ZF"/>
      <sheetName val="D-E08-B-ZF"/>
      <sheetName val="D-E08-C-ZF"/>
      <sheetName val="D-E08-D-ZF"/>
      <sheetName val="D-E09-A-ZF"/>
      <sheetName val="D-E09-B-ZF"/>
      <sheetName val="D-E09-C-ZF"/>
      <sheetName val="D-E09-D-ZF"/>
      <sheetName val="D-E09-E-ZF"/>
      <sheetName val="D-E09-F-ZF"/>
      <sheetName val="D-E09-G-ZF"/>
      <sheetName val="D-E09-H-ZF"/>
      <sheetName val="D-E10-A-ZF"/>
      <sheetName val="D-E10-B-ZF"/>
      <sheetName val="D-E10-C-ZF"/>
      <sheetName val="D-E10-D-ZF"/>
      <sheetName val="D-E10-E-ZF"/>
      <sheetName val="D-E10-F-ZF"/>
      <sheetName val="D-E10-G-ZF"/>
      <sheetName val="D-E10-H-ZF"/>
      <sheetName val="D-E10-I-ZF"/>
      <sheetName val="D-E10-J-ZF"/>
      <sheetName val="D-E10-K-ZF"/>
      <sheetName val="D-E10-L-ZF"/>
      <sheetName val="D-E11-A-ZF"/>
      <sheetName val="D-E11-B-ZF"/>
      <sheetName val="D-E11-C-ZF"/>
      <sheetName val="D-E11-D-ZF"/>
      <sheetName val="D-E11-E-ZF"/>
      <sheetName val="D-E11-F-ZF"/>
      <sheetName val="D-E12-A-ZF"/>
      <sheetName val="D-E12-B-ZF"/>
      <sheetName val="D-E12-C-ZF"/>
      <sheetName val="D-E12-D-ZF"/>
      <sheetName val="D-E12-E-ZF"/>
      <sheetName val="D-E12-F-ZF"/>
      <sheetName val="D-E13-A-ZF"/>
      <sheetName val="D-E13-B-ZF"/>
      <sheetName val="D-E13-C-ZF"/>
      <sheetName val="D-E14-A-ZF"/>
      <sheetName val="D-E14-B-ZF"/>
      <sheetName val="D-E14-C-ZF"/>
      <sheetName val="D-E15-A-ZF"/>
      <sheetName val="D-E15-B-ZF"/>
      <sheetName val="D-E15-C-ZF"/>
      <sheetName val="D-E15-D-ZF"/>
      <sheetName val="D-E15-E-ZF"/>
      <sheetName val="D-E15-F-ZF"/>
      <sheetName val="D-E16-A-ZF"/>
      <sheetName val="D-E16-B-ZF"/>
      <sheetName val="D-E16-C-ZF"/>
      <sheetName val="D-E16-D-ZF"/>
      <sheetName val="D-E16-E-ZF"/>
      <sheetName val="D-E16-F-ZF"/>
      <sheetName val="Audito ID"/>
      <sheetName val="Eliminavimo grupių sarašas"/>
      <sheetName val="Eliminavimo taisykles"/>
      <sheetName val="Sąrašas formų"/>
      <sheetName val="D-E24-A-PL"/>
      <sheetName val="D-E24-B-PL"/>
      <sheetName val="D-E24-C-PL"/>
      <sheetName val="D-E24-D-PL"/>
      <sheetName val="Eliminavimo taisyklės"/>
      <sheetName val="D-E27-A-ZF"/>
      <sheetName val="D-E28-A-ZF"/>
      <sheetName val="D-E29-A-ZF"/>
      <sheetName val="D-E30-A-ZF"/>
      <sheetName val="D-E30-B-ZF"/>
      <sheetName val="D-E31-A-ZF"/>
      <sheetName val="D-E33-A-ZF "/>
      <sheetName val="BExRepositorySheet"/>
      <sheetName val="Titulinis"/>
      <sheetName val="Perziuros"/>
      <sheetName val="Turinys"/>
      <sheetName val="Terminai"/>
      <sheetName val="Įvadas"/>
      <sheetName val="Reglamentuotos ataskaitos"/>
      <sheetName val="TUR-002"/>
      <sheetName val="TUR-017"/>
      <sheetName val="TUR-018"/>
      <sheetName val="MGS-004"/>
      <sheetName val="Veiklos ataskaitos"/>
      <sheetName val="A-FIP-001"/>
      <sheetName val="A-FIP-002"/>
      <sheetName val="A-FIP-003"/>
      <sheetName val="A-FIP-004"/>
      <sheetName val="A-FIP-005"/>
      <sheetName val="A-FIP-006"/>
      <sheetName val="A-FIP-007"/>
      <sheetName val="A-FIP-008"/>
      <sheetName val="A-PER-002"/>
      <sheetName val="A-PER-003"/>
      <sheetName val="A-PER-005"/>
      <sheetName val="A-PER-006"/>
      <sheetName val="A-PER-008"/>
      <sheetName val="A-PER-011"/>
      <sheetName val="A-PER-021"/>
      <sheetName val="A-PER-022"/>
      <sheetName val="A-PER-030"/>
      <sheetName val="A-PER-033"/>
      <sheetName val="A-TUR-001"/>
      <sheetName val="A-TUR-002"/>
      <sheetName val="A-TUR-003"/>
      <sheetName val="A-TUR-004"/>
      <sheetName val="A-TUR-005"/>
      <sheetName val="A-TUR-006"/>
      <sheetName val="A-TUR-007"/>
      <sheetName val="A-TUR-008"/>
      <sheetName val="A-TUR-009"/>
      <sheetName val="A-TUR-010"/>
      <sheetName val="A-TUR-011"/>
      <sheetName val="A-TUR-013"/>
      <sheetName val="A-TUR-012"/>
      <sheetName val="A-TUR-014"/>
      <sheetName val="A-TUR-016"/>
      <sheetName val="A-PIR-001"/>
      <sheetName val="A-PIR-002"/>
      <sheetName val="A-PIR-003"/>
      <sheetName val="A-PIR-004"/>
      <sheetName val="A-PIR-005"/>
      <sheetName val="A-PAR-001"/>
      <sheetName val="A-GMS-001"/>
      <sheetName val="A-GMS-002"/>
      <sheetName val="A-GMS-003"/>
      <sheetName val="A-GMS-004"/>
      <sheetName val="A-GMS-005"/>
      <sheetName val="A-GMS-006"/>
      <sheetName val="A-GMS-007"/>
      <sheetName val="A-GMS-008"/>
      <sheetName val="A-FIM-002"/>
      <sheetName val="A-FIM-003"/>
      <sheetName val="A-FIM-004"/>
      <sheetName val="A-BEA-005"/>
      <sheetName val="A-BEA-006"/>
      <sheetName val="A-BEA-007"/>
      <sheetName val="A-FVA-001"/>
      <sheetName val="Pirminiai dokumentai"/>
      <sheetName val="F-PER-037"/>
      <sheetName val="F-PER-041"/>
      <sheetName val="F-PER-042"/>
      <sheetName val="F-PER-046"/>
      <sheetName val="F-PER-049"/>
      <sheetName val="F-TUR-003"/>
      <sheetName val="F-TUR-006"/>
      <sheetName val="F-TUR-007"/>
      <sheetName val="F-TUR-008"/>
      <sheetName val="F-TUR-009"/>
      <sheetName val="F-TUR-012"/>
      <sheetName val="F-TUR-013"/>
      <sheetName val="F-TUR-016"/>
      <sheetName val="F-TUR-017"/>
      <sheetName val="F-TUR-018"/>
      <sheetName val="F-TUR-019"/>
      <sheetName val="F-TUR-20"/>
      <sheetName val="F-PIR-001"/>
      <sheetName val="F-PIR-002"/>
      <sheetName val="F-PIR-003"/>
      <sheetName val="F-PIR-004"/>
      <sheetName val="F-PIR-005"/>
      <sheetName val="F-PIR-006"/>
      <sheetName val="F-PIR-007"/>
      <sheetName val="F-PAR-001"/>
      <sheetName val="F-PAR-002"/>
      <sheetName val="F-PAR-003"/>
      <sheetName val="F-PAR-004"/>
      <sheetName val="F-MGS-001"/>
      <sheetName val="F-MGS-004"/>
      <sheetName val="F-MGS-005"/>
      <sheetName val="F-MGS-006"/>
      <sheetName val="F-MGS-007"/>
      <sheetName val="F-FIM-001"/>
      <sheetName val="F-FIM-002"/>
      <sheetName val="F-FIM-003"/>
      <sheetName val="F-BEA-001"/>
      <sheetName val="1 Priedas"/>
      <sheetName val="Graph"/>
      <sheetName val="Trumpiniai"/>
      <sheetName val="ABBY"/>
      <sheetName val="Kitos veiklos atask_pvz"/>
      <sheetName val="Pirminiai dok_pvz"/>
      <sheetName val="PL-01"/>
      <sheetName val="SF-01"/>
      <sheetName val="Reikalavimai"/>
      <sheetName val="Klausimynas"/>
      <sheetName val="1 Atsakomybės ženklas"/>
      <sheetName val="2 Kokybės pažymėjimas"/>
      <sheetName val="3 Įspaudavimas"/>
      <sheetName val="Darbinis lapas"/>
      <sheetName val="1 Daugiabučio bendrija"/>
      <sheetName val="2 Kaimo tur.sodyba"/>
      <sheetName val="3 Higienos norma stovykl."/>
      <sheetName val="4 Mokinių maitinimo aprasas"/>
      <sheetName val="5 Higienos norma ikimokyklinio"/>
      <sheetName val="6 Maisto higiena"/>
    </sheetNames>
    <sheetDataSet>
      <sheetData sheetId="0"/>
      <sheetData sheetId="1"/>
      <sheetData sheetId="2">
        <row r="2">
          <cell r="A2" t="str">
            <v>Ataskaitos kitoms įstaigoms</v>
          </cell>
        </row>
        <row r="3">
          <cell r="A3" t="str">
            <v>Biudžeto vykdymo ataskaitos</v>
          </cell>
        </row>
        <row r="4">
          <cell r="A4" t="str">
            <v>Finansinė atskaitomybė</v>
          </cell>
        </row>
        <row r="5">
          <cell r="A5" t="str">
            <v>Finansinės priežiūros ataskaitos</v>
          </cell>
        </row>
        <row r="6">
          <cell r="A6" t="str">
            <v>Mokestinės ataskaitos</v>
          </cell>
        </row>
        <row r="7">
          <cell r="A7" t="str">
            <v>Pirkimų ataskaitos</v>
          </cell>
        </row>
        <row r="8">
          <cell r="A8" t="str">
            <v>Pirminiai dokumentai</v>
          </cell>
        </row>
        <row r="9">
          <cell r="A9" t="str">
            <v>Sanglaudos fondo lėšų ataskaitos</v>
          </cell>
        </row>
        <row r="10">
          <cell r="A10" t="str">
            <v>Statistikos ataskaitos</v>
          </cell>
        </row>
        <row r="11">
          <cell r="A11" t="str">
            <v>Valstybinis socialinis draudimas</v>
          </cell>
        </row>
        <row r="12">
          <cell r="A12" t="str">
            <v>Veiklos ataskaitos</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sheetData sheetId="240" refreshError="1"/>
      <sheetData sheetId="241" refreshError="1"/>
      <sheetData sheetId="242" refreshError="1"/>
      <sheetData sheetId="243" refreshError="1"/>
      <sheetData sheetId="244" refreshError="1"/>
      <sheetData sheetId="24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uvestinė"/>
      <sheetName val="10"/>
      <sheetName val="09"/>
      <sheetName val="08"/>
      <sheetName val="07"/>
      <sheetName val="06"/>
      <sheetName val="05"/>
      <sheetName val="04"/>
      <sheetName val="03"/>
      <sheetName val="02"/>
      <sheetName val="01"/>
      <sheetName val="Lapas2"/>
      <sheetName val="Lapas3"/>
      <sheetName val="suv.sena"/>
    </sheetNames>
    <sheetDataSet>
      <sheetData sheetId="0">
        <row r="48">
          <cell r="T48">
            <v>514.79999999999995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B2115-8503-4811-9524-B3B9DA379DB4}">
  <sheetPr>
    <pageSetUpPr fitToPage="1"/>
  </sheetPr>
  <dimension ref="A1:HB157"/>
  <sheetViews>
    <sheetView zoomScaleNormal="100" workbookViewId="0">
      <selection activeCell="J93" sqref="J93"/>
    </sheetView>
  </sheetViews>
  <sheetFormatPr defaultColWidth="8.85546875" defaultRowHeight="15" x14ac:dyDescent="0.25"/>
  <cols>
    <col min="1" max="2" width="2.5703125" style="12" customWidth="1"/>
    <col min="3" max="3" width="2" style="12" customWidth="1"/>
    <col min="4" max="4" width="2.5703125" style="12" customWidth="1"/>
    <col min="5" max="5" width="2.42578125" style="12" customWidth="1"/>
    <col min="6" max="6" width="2.5703125" style="12" customWidth="1"/>
    <col min="7" max="7" width="48.7109375" style="12" customWidth="1"/>
    <col min="8" max="8" width="7" style="12" customWidth="1"/>
    <col min="9" max="9" width="10.85546875" style="12" customWidth="1"/>
    <col min="10" max="10" width="13.140625" style="12" customWidth="1"/>
    <col min="11" max="11" width="8" style="12" customWidth="1"/>
    <col min="12" max="16384" width="8.85546875" style="137"/>
  </cols>
  <sheetData>
    <row r="1" spans="1:11" ht="24" customHeight="1" x14ac:dyDescent="0.25">
      <c r="A1" s="1"/>
      <c r="B1" s="1"/>
      <c r="C1" s="1"/>
      <c r="D1" s="1"/>
      <c r="E1" s="1"/>
      <c r="F1" s="1"/>
      <c r="G1" s="1"/>
      <c r="H1" s="138" t="s">
        <v>145</v>
      </c>
      <c r="I1" s="138"/>
      <c r="J1" s="138"/>
      <c r="K1" s="3"/>
    </row>
    <row r="2" spans="1:11" ht="12.75" customHeight="1" x14ac:dyDescent="0.25">
      <c r="A2" s="1"/>
      <c r="B2" s="1"/>
      <c r="C2" s="1"/>
      <c r="D2" s="1"/>
      <c r="E2" s="1"/>
      <c r="F2" s="1"/>
      <c r="G2" s="1"/>
      <c r="H2" s="138" t="s">
        <v>146</v>
      </c>
      <c r="I2" s="138"/>
      <c r="J2" s="138"/>
      <c r="K2" s="3"/>
    </row>
    <row r="3" spans="1:11" x14ac:dyDescent="0.25">
      <c r="A3" s="1"/>
      <c r="B3" s="1"/>
      <c r="C3" s="1"/>
      <c r="D3" s="1"/>
      <c r="E3" s="1"/>
      <c r="F3" s="1"/>
      <c r="G3" s="4"/>
      <c r="H3" s="5"/>
      <c r="I3" s="5"/>
      <c r="J3" s="2"/>
      <c r="K3" s="3"/>
    </row>
    <row r="4" spans="1:11" ht="15" customHeight="1" x14ac:dyDescent="0.25">
      <c r="A4" s="139" t="s">
        <v>148</v>
      </c>
      <c r="B4" s="139"/>
      <c r="C4" s="139"/>
      <c r="D4" s="139"/>
      <c r="E4" s="139"/>
      <c r="F4" s="139"/>
      <c r="G4" s="139"/>
      <c r="H4" s="139"/>
      <c r="I4" s="139"/>
      <c r="J4" s="139"/>
      <c r="K4" s="6"/>
    </row>
    <row r="5" spans="1:11" x14ac:dyDescent="0.25">
      <c r="A5" s="1"/>
      <c r="B5" s="1"/>
      <c r="C5" s="1"/>
      <c r="D5" s="1"/>
      <c r="E5" s="1"/>
      <c r="F5" s="140"/>
      <c r="G5" s="140"/>
      <c r="H5" s="140"/>
      <c r="I5" s="140"/>
      <c r="J5" s="8"/>
      <c r="K5" s="8"/>
    </row>
    <row r="6" spans="1:11" x14ac:dyDescent="0.25">
      <c r="A6" s="1"/>
      <c r="B6" s="1"/>
      <c r="C6" s="1"/>
      <c r="D6" s="1"/>
      <c r="E6" s="1"/>
      <c r="F6" s="7"/>
      <c r="G6" s="9" t="s">
        <v>140</v>
      </c>
      <c r="H6" s="10"/>
      <c r="I6" s="10"/>
      <c r="J6" s="8"/>
      <c r="K6" s="8"/>
    </row>
    <row r="7" spans="1:11" x14ac:dyDescent="0.25">
      <c r="A7" s="1"/>
      <c r="B7" s="1"/>
      <c r="C7" s="1"/>
      <c r="D7" s="1"/>
      <c r="E7" s="1"/>
      <c r="F7" s="141" t="s">
        <v>149</v>
      </c>
      <c r="G7" s="141"/>
      <c r="H7" s="141"/>
      <c r="I7" s="141"/>
      <c r="J7" s="11"/>
    </row>
    <row r="8" spans="1:11" x14ac:dyDescent="0.25">
      <c r="A8" s="1"/>
      <c r="B8" s="13"/>
      <c r="C8" s="13"/>
      <c r="D8" s="13"/>
      <c r="E8" s="13"/>
      <c r="F8" s="13"/>
      <c r="G8" s="13"/>
      <c r="H8" s="13"/>
      <c r="I8" s="13"/>
      <c r="J8" s="13"/>
      <c r="K8" s="6"/>
    </row>
    <row r="9" spans="1:11" x14ac:dyDescent="0.25">
      <c r="A9" s="142" t="s">
        <v>303</v>
      </c>
      <c r="B9" s="142"/>
      <c r="C9" s="142"/>
      <c r="D9" s="142"/>
      <c r="E9" s="142"/>
      <c r="F9" s="142"/>
      <c r="G9" s="142"/>
      <c r="H9" s="142"/>
      <c r="I9" s="142"/>
      <c r="J9" s="142"/>
    </row>
    <row r="10" spans="1:11" x14ac:dyDescent="0.25">
      <c r="A10" s="1"/>
      <c r="B10" s="1"/>
      <c r="C10" s="1"/>
      <c r="D10" s="1"/>
      <c r="E10" s="1"/>
      <c r="F10" s="1"/>
      <c r="G10" s="143" t="s">
        <v>302</v>
      </c>
      <c r="H10" s="143"/>
      <c r="I10" s="143"/>
      <c r="J10" s="1"/>
    </row>
    <row r="11" spans="1:11" x14ac:dyDescent="0.25">
      <c r="A11" s="1"/>
      <c r="B11" s="1"/>
      <c r="C11" s="1"/>
      <c r="D11" s="1"/>
      <c r="E11" s="1"/>
      <c r="F11" s="1"/>
      <c r="G11" s="148" t="s">
        <v>150</v>
      </c>
      <c r="H11" s="148"/>
      <c r="I11" s="148"/>
      <c r="J11" s="1"/>
    </row>
    <row r="12" spans="1:11" ht="15" customHeight="1" x14ac:dyDescent="0.25">
      <c r="A12" s="149" t="s">
        <v>135</v>
      </c>
      <c r="B12" s="149"/>
      <c r="C12" s="149"/>
      <c r="D12" s="149"/>
      <c r="E12" s="149"/>
      <c r="F12" s="149"/>
      <c r="G12" s="149"/>
      <c r="H12" s="149"/>
      <c r="I12" s="149"/>
      <c r="J12" s="149"/>
    </row>
    <row r="14" spans="1:11" x14ac:dyDescent="0.25">
      <c r="A14" s="143" t="s">
        <v>301</v>
      </c>
      <c r="B14" s="143"/>
      <c r="C14" s="143"/>
      <c r="D14" s="143"/>
      <c r="E14" s="143"/>
      <c r="F14" s="143"/>
      <c r="G14" s="143"/>
      <c r="H14" s="143"/>
      <c r="I14" s="143"/>
      <c r="J14" s="143"/>
    </row>
    <row r="15" spans="1:11" x14ac:dyDescent="0.25">
      <c r="A15" s="1"/>
      <c r="B15" s="1"/>
      <c r="C15" s="1"/>
      <c r="D15" s="1"/>
      <c r="E15" s="1"/>
      <c r="F15" s="1"/>
      <c r="G15" s="14" t="s">
        <v>151</v>
      </c>
      <c r="H15" s="11"/>
      <c r="I15" s="11"/>
      <c r="J15" s="11"/>
    </row>
    <row r="16" spans="1:11" x14ac:dyDescent="0.25">
      <c r="A16" s="143" t="s">
        <v>61</v>
      </c>
      <c r="B16" s="143"/>
      <c r="C16" s="143"/>
      <c r="D16" s="143"/>
      <c r="E16" s="143"/>
      <c r="F16" s="143"/>
      <c r="G16" s="143"/>
      <c r="H16" s="143"/>
      <c r="I16" s="143"/>
      <c r="J16" s="143"/>
    </row>
    <row r="17" spans="1:11" x14ac:dyDescent="0.25">
      <c r="A17" s="1"/>
      <c r="B17" s="1"/>
      <c r="C17" s="1"/>
      <c r="D17" s="1"/>
      <c r="E17" s="1"/>
      <c r="F17" s="1"/>
      <c r="G17" s="150" t="s">
        <v>62</v>
      </c>
      <c r="H17" s="150"/>
      <c r="I17" s="150"/>
      <c r="J17" s="11"/>
      <c r="K17" s="11"/>
    </row>
    <row r="18" spans="1:11" x14ac:dyDescent="0.25">
      <c r="A18" s="1"/>
      <c r="B18" s="1"/>
      <c r="C18" s="1"/>
      <c r="D18" s="1"/>
      <c r="E18" s="1"/>
      <c r="F18" s="1"/>
      <c r="G18" s="15"/>
      <c r="H18" s="1"/>
      <c r="I18" s="146" t="s">
        <v>84</v>
      </c>
      <c r="J18" s="147"/>
      <c r="K18" s="17">
        <v>2</v>
      </c>
    </row>
    <row r="19" spans="1:11" x14ac:dyDescent="0.25">
      <c r="A19" s="1"/>
      <c r="B19" s="1"/>
      <c r="C19" s="1"/>
      <c r="D19" s="1"/>
      <c r="E19" s="1"/>
      <c r="F19" s="1"/>
      <c r="G19" s="15"/>
      <c r="H19" s="1"/>
      <c r="I19" s="16"/>
      <c r="J19" s="16"/>
    </row>
    <row r="20" spans="1:11" x14ac:dyDescent="0.25">
      <c r="A20" s="1"/>
      <c r="B20" s="1"/>
      <c r="C20" s="1"/>
      <c r="D20" s="1"/>
      <c r="E20" s="1"/>
      <c r="F20" s="1"/>
      <c r="G20" s="1"/>
      <c r="H20" s="1"/>
      <c r="I20" s="1"/>
      <c r="J20" s="18" t="s">
        <v>47</v>
      </c>
      <c r="K20" s="19"/>
    </row>
    <row r="21" spans="1:11" x14ac:dyDescent="0.25">
      <c r="A21" s="152" t="s">
        <v>85</v>
      </c>
      <c r="B21" s="153"/>
      <c r="C21" s="153"/>
      <c r="D21" s="153"/>
      <c r="E21" s="153"/>
      <c r="F21" s="154"/>
      <c r="G21" s="161" t="s">
        <v>86</v>
      </c>
      <c r="H21" s="164" t="s">
        <v>45</v>
      </c>
      <c r="I21" s="167" t="s">
        <v>87</v>
      </c>
      <c r="J21" s="167" t="s">
        <v>49</v>
      </c>
      <c r="K21" s="20"/>
    </row>
    <row r="22" spans="1:11" x14ac:dyDescent="0.25">
      <c r="A22" s="155"/>
      <c r="B22" s="156"/>
      <c r="C22" s="156"/>
      <c r="D22" s="156"/>
      <c r="E22" s="156"/>
      <c r="F22" s="157"/>
      <c r="G22" s="162"/>
      <c r="H22" s="165"/>
      <c r="I22" s="168"/>
      <c r="J22" s="168"/>
      <c r="K22" s="20"/>
    </row>
    <row r="23" spans="1:11" x14ac:dyDescent="0.25">
      <c r="A23" s="158"/>
      <c r="B23" s="159"/>
      <c r="C23" s="159"/>
      <c r="D23" s="159"/>
      <c r="E23" s="159"/>
      <c r="F23" s="160"/>
      <c r="G23" s="163"/>
      <c r="H23" s="166"/>
      <c r="I23" s="169"/>
      <c r="J23" s="169"/>
      <c r="K23" s="20"/>
    </row>
    <row r="24" spans="1:11" x14ac:dyDescent="0.25">
      <c r="A24" s="170">
        <v>1</v>
      </c>
      <c r="B24" s="171"/>
      <c r="C24" s="171"/>
      <c r="D24" s="171"/>
      <c r="E24" s="171"/>
      <c r="F24" s="171"/>
      <c r="G24" s="21">
        <v>2</v>
      </c>
      <c r="H24" s="21">
        <v>3</v>
      </c>
      <c r="I24" s="21">
        <v>4</v>
      </c>
      <c r="J24" s="21">
        <v>5</v>
      </c>
      <c r="K24" s="22"/>
    </row>
    <row r="25" spans="1:11" x14ac:dyDescent="0.25">
      <c r="A25" s="23">
        <v>1</v>
      </c>
      <c r="B25" s="23">
        <v>1</v>
      </c>
      <c r="C25" s="24"/>
      <c r="D25" s="24"/>
      <c r="E25" s="24"/>
      <c r="F25" s="24"/>
      <c r="G25" s="25" t="s">
        <v>152</v>
      </c>
      <c r="H25" s="23">
        <v>1</v>
      </c>
      <c r="I25" s="26">
        <f>I26+I28+I36</f>
        <v>46455</v>
      </c>
      <c r="J25" s="26">
        <f>J26+J28+J36</f>
        <v>44740.399999999994</v>
      </c>
      <c r="K25" s="22"/>
    </row>
    <row r="26" spans="1:11" x14ac:dyDescent="0.25">
      <c r="A26" s="27">
        <v>1</v>
      </c>
      <c r="B26" s="27">
        <v>1</v>
      </c>
      <c r="C26" s="27">
        <v>1</v>
      </c>
      <c r="D26" s="28"/>
      <c r="E26" s="28"/>
      <c r="F26" s="28"/>
      <c r="G26" s="29" t="s">
        <v>88</v>
      </c>
      <c r="H26" s="23">
        <v>2</v>
      </c>
      <c r="I26" s="30">
        <f>I27</f>
        <v>45235</v>
      </c>
      <c r="J26" s="30">
        <f>J27</f>
        <v>43227.199999999997</v>
      </c>
      <c r="K26" s="22"/>
    </row>
    <row r="27" spans="1:11" x14ac:dyDescent="0.25">
      <c r="A27" s="28">
        <v>1</v>
      </c>
      <c r="B27" s="28">
        <v>1</v>
      </c>
      <c r="C27" s="28">
        <v>1</v>
      </c>
      <c r="D27" s="28">
        <v>1</v>
      </c>
      <c r="E27" s="28"/>
      <c r="F27" s="28"/>
      <c r="G27" s="31" t="s">
        <v>89</v>
      </c>
      <c r="H27" s="24">
        <v>3</v>
      </c>
      <c r="I27" s="32">
        <v>45235</v>
      </c>
      <c r="J27" s="32">
        <v>43227.199999999997</v>
      </c>
      <c r="K27" s="22"/>
    </row>
    <row r="28" spans="1:11" x14ac:dyDescent="0.25">
      <c r="A28" s="27">
        <v>1</v>
      </c>
      <c r="B28" s="27">
        <v>1</v>
      </c>
      <c r="C28" s="27">
        <v>3</v>
      </c>
      <c r="D28" s="28"/>
      <c r="E28" s="28"/>
      <c r="F28" s="28"/>
      <c r="G28" s="29" t="s">
        <v>153</v>
      </c>
      <c r="H28" s="23">
        <v>4</v>
      </c>
      <c r="I28" s="30">
        <f>I29+I32+I33</f>
        <v>1081.4000000000001</v>
      </c>
      <c r="J28" s="30">
        <f>J29+J32+J33</f>
        <v>1330.1</v>
      </c>
      <c r="K28" s="22"/>
    </row>
    <row r="29" spans="1:11" x14ac:dyDescent="0.25">
      <c r="A29" s="28">
        <v>1</v>
      </c>
      <c r="B29" s="28">
        <v>1</v>
      </c>
      <c r="C29" s="28">
        <v>3</v>
      </c>
      <c r="D29" s="28">
        <v>1</v>
      </c>
      <c r="E29" s="28"/>
      <c r="F29" s="28"/>
      <c r="G29" s="31" t="s">
        <v>90</v>
      </c>
      <c r="H29" s="24">
        <v>5</v>
      </c>
      <c r="I29" s="33">
        <f>I30+I31</f>
        <v>21</v>
      </c>
      <c r="J29" s="33">
        <f>J30+J31</f>
        <v>12.100000000000001</v>
      </c>
      <c r="K29" s="22"/>
    </row>
    <row r="30" spans="1:11" x14ac:dyDescent="0.25">
      <c r="A30" s="34">
        <v>1</v>
      </c>
      <c r="B30" s="34">
        <v>1</v>
      </c>
      <c r="C30" s="34">
        <v>3</v>
      </c>
      <c r="D30" s="34">
        <v>1</v>
      </c>
      <c r="E30" s="34">
        <v>1</v>
      </c>
      <c r="F30" s="34">
        <v>1</v>
      </c>
      <c r="G30" s="35" t="s">
        <v>91</v>
      </c>
      <c r="H30" s="36">
        <v>6</v>
      </c>
      <c r="I30" s="37">
        <v>18</v>
      </c>
      <c r="J30" s="37">
        <v>9.8000000000000007</v>
      </c>
      <c r="K30" s="22"/>
    </row>
    <row r="31" spans="1:11" x14ac:dyDescent="0.25">
      <c r="A31" s="34">
        <v>1</v>
      </c>
      <c r="B31" s="34">
        <v>1</v>
      </c>
      <c r="C31" s="34">
        <v>3</v>
      </c>
      <c r="D31" s="34">
        <v>1</v>
      </c>
      <c r="E31" s="34">
        <v>1</v>
      </c>
      <c r="F31" s="34">
        <v>2</v>
      </c>
      <c r="G31" s="35" t="s">
        <v>92</v>
      </c>
      <c r="H31" s="36">
        <v>7</v>
      </c>
      <c r="I31" s="37">
        <v>3</v>
      </c>
      <c r="J31" s="37">
        <v>2.2999999999999998</v>
      </c>
      <c r="K31" s="22"/>
    </row>
    <row r="32" spans="1:11" x14ac:dyDescent="0.25">
      <c r="A32" s="28">
        <v>1</v>
      </c>
      <c r="B32" s="28">
        <v>1</v>
      </c>
      <c r="C32" s="28">
        <v>3</v>
      </c>
      <c r="D32" s="28">
        <v>2</v>
      </c>
      <c r="E32" s="28"/>
      <c r="F32" s="28"/>
      <c r="G32" s="31" t="s">
        <v>93</v>
      </c>
      <c r="H32" s="24">
        <v>8</v>
      </c>
      <c r="I32" s="32">
        <v>18</v>
      </c>
      <c r="J32" s="32">
        <v>50.5</v>
      </c>
      <c r="K32" s="22"/>
    </row>
    <row r="33" spans="1:11" x14ac:dyDescent="0.25">
      <c r="A33" s="28">
        <v>1</v>
      </c>
      <c r="B33" s="28">
        <v>1</v>
      </c>
      <c r="C33" s="28">
        <v>3</v>
      </c>
      <c r="D33" s="28">
        <v>3</v>
      </c>
      <c r="E33" s="28"/>
      <c r="F33" s="28"/>
      <c r="G33" s="31" t="s">
        <v>94</v>
      </c>
      <c r="H33" s="24">
        <v>9</v>
      </c>
      <c r="I33" s="33">
        <f>I34+I35</f>
        <v>1042.4000000000001</v>
      </c>
      <c r="J33" s="33">
        <f>J34+J35</f>
        <v>1267.5</v>
      </c>
      <c r="K33" s="22"/>
    </row>
    <row r="34" spans="1:11" x14ac:dyDescent="0.25">
      <c r="A34" s="28">
        <v>1</v>
      </c>
      <c r="B34" s="28">
        <v>1</v>
      </c>
      <c r="C34" s="28">
        <v>3</v>
      </c>
      <c r="D34" s="28">
        <v>3</v>
      </c>
      <c r="E34" s="28">
        <v>1</v>
      </c>
      <c r="F34" s="28">
        <v>1</v>
      </c>
      <c r="G34" s="31" t="s">
        <v>154</v>
      </c>
      <c r="H34" s="24">
        <v>10</v>
      </c>
      <c r="I34" s="32">
        <v>30</v>
      </c>
      <c r="J34" s="32">
        <v>34.1</v>
      </c>
      <c r="K34" s="22"/>
    </row>
    <row r="35" spans="1:11" x14ac:dyDescent="0.25">
      <c r="A35" s="28">
        <v>1</v>
      </c>
      <c r="B35" s="28">
        <v>1</v>
      </c>
      <c r="C35" s="28">
        <v>3</v>
      </c>
      <c r="D35" s="28">
        <v>3</v>
      </c>
      <c r="E35" s="28">
        <v>1</v>
      </c>
      <c r="F35" s="28">
        <v>2</v>
      </c>
      <c r="G35" s="31" t="s">
        <v>155</v>
      </c>
      <c r="H35" s="24">
        <v>11</v>
      </c>
      <c r="I35" s="32">
        <v>1012.4</v>
      </c>
      <c r="J35" s="32">
        <v>1233.4000000000001</v>
      </c>
      <c r="K35" s="22"/>
    </row>
    <row r="36" spans="1:11" x14ac:dyDescent="0.25">
      <c r="A36" s="27">
        <v>1</v>
      </c>
      <c r="B36" s="27">
        <v>1</v>
      </c>
      <c r="C36" s="27">
        <v>4</v>
      </c>
      <c r="D36" s="28"/>
      <c r="E36" s="28"/>
      <c r="F36" s="28"/>
      <c r="G36" s="29" t="s">
        <v>156</v>
      </c>
      <c r="H36" s="23">
        <v>12</v>
      </c>
      <c r="I36" s="30">
        <f>I37+I38+I39+I40+I41+I42</f>
        <v>138.6</v>
      </c>
      <c r="J36" s="30">
        <f>J37+J38+J39+J40+J41+J42</f>
        <v>183.1</v>
      </c>
      <c r="K36" s="22"/>
    </row>
    <row r="37" spans="1:11" x14ac:dyDescent="0.25">
      <c r="A37" s="28">
        <v>1</v>
      </c>
      <c r="B37" s="28">
        <v>1</v>
      </c>
      <c r="C37" s="28">
        <v>4</v>
      </c>
      <c r="D37" s="28">
        <v>2</v>
      </c>
      <c r="E37" s="28">
        <v>1</v>
      </c>
      <c r="F37" s="28">
        <v>1</v>
      </c>
      <c r="G37" s="31" t="s">
        <v>157</v>
      </c>
      <c r="H37" s="24">
        <v>13</v>
      </c>
      <c r="I37" s="32"/>
      <c r="J37" s="32"/>
      <c r="K37" s="22"/>
    </row>
    <row r="38" spans="1:11" x14ac:dyDescent="0.25">
      <c r="A38" s="28">
        <v>1</v>
      </c>
      <c r="B38" s="28">
        <v>1</v>
      </c>
      <c r="C38" s="28">
        <v>4</v>
      </c>
      <c r="D38" s="28">
        <v>5</v>
      </c>
      <c r="E38" s="28">
        <v>1</v>
      </c>
      <c r="F38" s="28">
        <v>1</v>
      </c>
      <c r="G38" s="31" t="s">
        <v>95</v>
      </c>
      <c r="H38" s="24">
        <v>14</v>
      </c>
      <c r="I38" s="32"/>
      <c r="J38" s="32"/>
      <c r="K38" s="22"/>
    </row>
    <row r="39" spans="1:11" ht="29.25" customHeight="1" x14ac:dyDescent="0.25">
      <c r="A39" s="28">
        <v>1</v>
      </c>
      <c r="B39" s="28">
        <v>1</v>
      </c>
      <c r="C39" s="28">
        <v>4</v>
      </c>
      <c r="D39" s="28">
        <v>6</v>
      </c>
      <c r="E39" s="28">
        <v>1</v>
      </c>
      <c r="F39" s="28">
        <v>1</v>
      </c>
      <c r="G39" s="31" t="s">
        <v>158</v>
      </c>
      <c r="H39" s="24">
        <v>15</v>
      </c>
      <c r="I39" s="32"/>
      <c r="J39" s="32"/>
      <c r="K39" s="22"/>
    </row>
    <row r="40" spans="1:11" x14ac:dyDescent="0.25">
      <c r="A40" s="28">
        <v>1</v>
      </c>
      <c r="B40" s="28">
        <v>1</v>
      </c>
      <c r="C40" s="28">
        <v>4</v>
      </c>
      <c r="D40" s="28">
        <v>6</v>
      </c>
      <c r="E40" s="28">
        <v>1</v>
      </c>
      <c r="F40" s="28">
        <v>2</v>
      </c>
      <c r="G40" s="31" t="s">
        <v>159</v>
      </c>
      <c r="H40" s="24">
        <v>16</v>
      </c>
      <c r="I40" s="32"/>
      <c r="J40" s="32"/>
      <c r="K40" s="22"/>
    </row>
    <row r="41" spans="1:11" x14ac:dyDescent="0.25">
      <c r="A41" s="28">
        <v>1</v>
      </c>
      <c r="B41" s="28">
        <v>1</v>
      </c>
      <c r="C41" s="28">
        <v>4</v>
      </c>
      <c r="D41" s="28">
        <v>7</v>
      </c>
      <c r="E41" s="28">
        <v>1</v>
      </c>
      <c r="F41" s="28">
        <v>1</v>
      </c>
      <c r="G41" s="31" t="s">
        <v>96</v>
      </c>
      <c r="H41" s="24">
        <v>17</v>
      </c>
      <c r="I41" s="32">
        <v>138.6</v>
      </c>
      <c r="J41" s="32">
        <v>183.1</v>
      </c>
      <c r="K41" s="22"/>
    </row>
    <row r="42" spans="1:11" x14ac:dyDescent="0.25">
      <c r="A42" s="28">
        <v>1</v>
      </c>
      <c r="B42" s="28">
        <v>1</v>
      </c>
      <c r="C42" s="28">
        <v>4</v>
      </c>
      <c r="D42" s="28">
        <v>8</v>
      </c>
      <c r="E42" s="28">
        <v>1</v>
      </c>
      <c r="F42" s="28">
        <v>1</v>
      </c>
      <c r="G42" s="31" t="s">
        <v>160</v>
      </c>
      <c r="H42" s="24">
        <v>18</v>
      </c>
      <c r="I42" s="32"/>
      <c r="J42" s="32"/>
      <c r="K42" s="22"/>
    </row>
    <row r="43" spans="1:11" x14ac:dyDescent="0.25">
      <c r="A43" s="27">
        <v>1</v>
      </c>
      <c r="B43" s="27">
        <v>3</v>
      </c>
      <c r="C43" s="27"/>
      <c r="D43" s="27"/>
      <c r="E43" s="27"/>
      <c r="F43" s="27"/>
      <c r="G43" s="29" t="s">
        <v>161</v>
      </c>
      <c r="H43" s="23">
        <v>19</v>
      </c>
      <c r="I43" s="30">
        <f>I44+I47+I50+I53</f>
        <v>57589.799999999996</v>
      </c>
      <c r="J43" s="30">
        <f>J44+J47+J50+J53</f>
        <v>48467.7</v>
      </c>
      <c r="K43" s="22"/>
    </row>
    <row r="44" spans="1:11" x14ac:dyDescent="0.25">
      <c r="A44" s="27">
        <v>1</v>
      </c>
      <c r="B44" s="27">
        <v>3</v>
      </c>
      <c r="C44" s="27">
        <v>1</v>
      </c>
      <c r="D44" s="28"/>
      <c r="E44" s="28"/>
      <c r="F44" s="28"/>
      <c r="G44" s="29" t="s">
        <v>162</v>
      </c>
      <c r="H44" s="23">
        <v>20</v>
      </c>
      <c r="I44" s="30">
        <f>I45+I46</f>
        <v>0</v>
      </c>
      <c r="J44" s="30">
        <f>J45+J46</f>
        <v>0</v>
      </c>
      <c r="K44" s="22"/>
    </row>
    <row r="45" spans="1:11" x14ac:dyDescent="0.25">
      <c r="A45" s="28">
        <v>1</v>
      </c>
      <c r="B45" s="28">
        <v>3</v>
      </c>
      <c r="C45" s="28">
        <v>1</v>
      </c>
      <c r="D45" s="28">
        <v>1</v>
      </c>
      <c r="E45" s="28">
        <v>1</v>
      </c>
      <c r="F45" s="28">
        <v>1</v>
      </c>
      <c r="G45" s="31" t="s">
        <v>163</v>
      </c>
      <c r="H45" s="24">
        <v>21</v>
      </c>
      <c r="I45" s="32"/>
      <c r="J45" s="32"/>
      <c r="K45" s="22"/>
    </row>
    <row r="46" spans="1:11" x14ac:dyDescent="0.25">
      <c r="A46" s="28">
        <v>1</v>
      </c>
      <c r="B46" s="28">
        <v>3</v>
      </c>
      <c r="C46" s="28">
        <v>1</v>
      </c>
      <c r="D46" s="28">
        <v>2</v>
      </c>
      <c r="E46" s="28">
        <v>1</v>
      </c>
      <c r="F46" s="28">
        <v>1</v>
      </c>
      <c r="G46" s="31" t="s">
        <v>164</v>
      </c>
      <c r="H46" s="24">
        <v>22</v>
      </c>
      <c r="I46" s="32"/>
      <c r="J46" s="32"/>
      <c r="K46" s="22"/>
    </row>
    <row r="47" spans="1:11" x14ac:dyDescent="0.25">
      <c r="A47" s="27">
        <v>1</v>
      </c>
      <c r="B47" s="27">
        <v>3</v>
      </c>
      <c r="C47" s="27">
        <v>2</v>
      </c>
      <c r="D47" s="28"/>
      <c r="E47" s="28"/>
      <c r="F47" s="28"/>
      <c r="G47" s="29" t="s">
        <v>97</v>
      </c>
      <c r="H47" s="23">
        <v>23</v>
      </c>
      <c r="I47" s="30">
        <f>I48+I49</f>
        <v>0</v>
      </c>
      <c r="J47" s="30">
        <f>J48+J49</f>
        <v>0</v>
      </c>
      <c r="K47" s="22"/>
    </row>
    <row r="48" spans="1:11" x14ac:dyDescent="0.25">
      <c r="A48" s="28">
        <v>1</v>
      </c>
      <c r="B48" s="28">
        <v>3</v>
      </c>
      <c r="C48" s="28">
        <v>2</v>
      </c>
      <c r="D48" s="28">
        <v>1</v>
      </c>
      <c r="E48" s="28">
        <v>1</v>
      </c>
      <c r="F48" s="28">
        <v>1</v>
      </c>
      <c r="G48" s="31" t="s">
        <v>165</v>
      </c>
      <c r="H48" s="24">
        <v>24</v>
      </c>
      <c r="I48" s="32"/>
      <c r="J48" s="32"/>
      <c r="K48" s="22"/>
    </row>
    <row r="49" spans="1:12" x14ac:dyDescent="0.25">
      <c r="A49" s="28">
        <v>1</v>
      </c>
      <c r="B49" s="28">
        <v>3</v>
      </c>
      <c r="C49" s="28">
        <v>2</v>
      </c>
      <c r="D49" s="28">
        <v>2</v>
      </c>
      <c r="E49" s="28">
        <v>1</v>
      </c>
      <c r="F49" s="28">
        <v>1</v>
      </c>
      <c r="G49" s="31" t="s">
        <v>166</v>
      </c>
      <c r="H49" s="24">
        <v>25</v>
      </c>
      <c r="I49" s="32"/>
      <c r="J49" s="32"/>
      <c r="K49" s="22"/>
    </row>
    <row r="50" spans="1:12" x14ac:dyDescent="0.25">
      <c r="A50" s="27">
        <v>1</v>
      </c>
      <c r="B50" s="27">
        <v>3</v>
      </c>
      <c r="C50" s="27">
        <v>3</v>
      </c>
      <c r="D50" s="28"/>
      <c r="E50" s="28"/>
      <c r="F50" s="28"/>
      <c r="G50" s="29" t="s">
        <v>98</v>
      </c>
      <c r="H50" s="23">
        <v>26</v>
      </c>
      <c r="I50" s="30">
        <f>I51+I52</f>
        <v>0</v>
      </c>
      <c r="J50" s="30">
        <f>J51+J52</f>
        <v>0</v>
      </c>
      <c r="K50" s="22"/>
    </row>
    <row r="51" spans="1:12" ht="22.5" x14ac:dyDescent="0.25">
      <c r="A51" s="28">
        <v>1</v>
      </c>
      <c r="B51" s="28">
        <v>3</v>
      </c>
      <c r="C51" s="28">
        <v>3</v>
      </c>
      <c r="D51" s="28">
        <v>1</v>
      </c>
      <c r="E51" s="28">
        <v>1</v>
      </c>
      <c r="F51" s="28">
        <v>1</v>
      </c>
      <c r="G51" s="31" t="s">
        <v>167</v>
      </c>
      <c r="H51" s="24">
        <v>27</v>
      </c>
      <c r="I51" s="32"/>
      <c r="J51" s="32"/>
      <c r="K51" s="22"/>
    </row>
    <row r="52" spans="1:12" x14ac:dyDescent="0.25">
      <c r="A52" s="28">
        <v>1</v>
      </c>
      <c r="B52" s="28">
        <v>3</v>
      </c>
      <c r="C52" s="28">
        <v>3</v>
      </c>
      <c r="D52" s="28">
        <v>2</v>
      </c>
      <c r="E52" s="28">
        <v>1</v>
      </c>
      <c r="F52" s="28">
        <v>1</v>
      </c>
      <c r="G52" s="31" t="s">
        <v>168</v>
      </c>
      <c r="H52" s="24">
        <v>28</v>
      </c>
      <c r="I52" s="32"/>
      <c r="J52" s="32"/>
      <c r="K52" s="22"/>
    </row>
    <row r="53" spans="1:12" s="38" customFormat="1" x14ac:dyDescent="0.25">
      <c r="A53" s="27">
        <v>1</v>
      </c>
      <c r="B53" s="27">
        <v>3</v>
      </c>
      <c r="C53" s="27">
        <v>4</v>
      </c>
      <c r="D53" s="28"/>
      <c r="E53" s="28"/>
      <c r="F53" s="28"/>
      <c r="G53" s="29" t="s">
        <v>169</v>
      </c>
      <c r="H53" s="23">
        <v>29</v>
      </c>
      <c r="I53" s="30">
        <f>I54+I65</f>
        <v>57589.799999999996</v>
      </c>
      <c r="J53" s="30">
        <f>J54+J65</f>
        <v>48467.7</v>
      </c>
      <c r="K53" s="22"/>
    </row>
    <row r="54" spans="1:12" s="38" customFormat="1" ht="24.6" customHeight="1" x14ac:dyDescent="0.25">
      <c r="A54" s="27">
        <v>1</v>
      </c>
      <c r="B54" s="27">
        <v>3</v>
      </c>
      <c r="C54" s="27">
        <v>4</v>
      </c>
      <c r="D54" s="27">
        <v>1</v>
      </c>
      <c r="E54" s="27"/>
      <c r="F54" s="27"/>
      <c r="G54" s="29" t="s">
        <v>170</v>
      </c>
      <c r="H54" s="23">
        <v>30</v>
      </c>
      <c r="I54" s="30">
        <f>I55+I59+I62</f>
        <v>40376.899999999994</v>
      </c>
      <c r="J54" s="30">
        <f>J55+J59+J62</f>
        <v>39338.199999999997</v>
      </c>
      <c r="K54" s="22"/>
    </row>
    <row r="55" spans="1:12" s="38" customFormat="1" ht="23.45" customHeight="1" x14ac:dyDescent="0.25">
      <c r="A55" s="28">
        <v>1</v>
      </c>
      <c r="B55" s="28">
        <v>3</v>
      </c>
      <c r="C55" s="28">
        <v>4</v>
      </c>
      <c r="D55" s="28">
        <v>1</v>
      </c>
      <c r="E55" s="28">
        <v>1</v>
      </c>
      <c r="F55" s="28">
        <v>1</v>
      </c>
      <c r="G55" s="31" t="s">
        <v>171</v>
      </c>
      <c r="H55" s="24">
        <v>31</v>
      </c>
      <c r="I55" s="33">
        <f>I56+I57+I58</f>
        <v>33759.299999999996</v>
      </c>
      <c r="J55" s="33">
        <f>J56+J57+J58</f>
        <v>33958.799999999996</v>
      </c>
      <c r="K55" s="22"/>
    </row>
    <row r="56" spans="1:12" s="38" customFormat="1" x14ac:dyDescent="0.25">
      <c r="A56" s="28"/>
      <c r="B56" s="28"/>
      <c r="C56" s="28"/>
      <c r="D56" s="28"/>
      <c r="E56" s="28"/>
      <c r="F56" s="28"/>
      <c r="G56" s="39" t="s">
        <v>99</v>
      </c>
      <c r="H56" s="24">
        <v>32</v>
      </c>
      <c r="I56" s="32">
        <v>6685.7</v>
      </c>
      <c r="J56" s="32">
        <v>6885.2</v>
      </c>
      <c r="K56" s="22"/>
    </row>
    <row r="57" spans="1:12" s="38" customFormat="1" x14ac:dyDescent="0.25">
      <c r="A57" s="28"/>
      <c r="B57" s="28"/>
      <c r="C57" s="28"/>
      <c r="D57" s="28"/>
      <c r="E57" s="28"/>
      <c r="F57" s="28"/>
      <c r="G57" s="39" t="s">
        <v>143</v>
      </c>
      <c r="H57" s="24">
        <v>33</v>
      </c>
      <c r="I57" s="32">
        <v>27073.599999999999</v>
      </c>
      <c r="J57" s="32">
        <v>27073.599999999999</v>
      </c>
      <c r="K57" s="22"/>
    </row>
    <row r="58" spans="1:12" s="38" customFormat="1" x14ac:dyDescent="0.25">
      <c r="A58" s="28"/>
      <c r="B58" s="28"/>
      <c r="C58" s="28"/>
      <c r="D58" s="28"/>
      <c r="E58" s="28"/>
      <c r="F58" s="28"/>
      <c r="G58" s="39" t="s">
        <v>172</v>
      </c>
      <c r="H58" s="24">
        <v>34</v>
      </c>
      <c r="I58" s="32"/>
      <c r="J58" s="32"/>
      <c r="K58" s="22"/>
    </row>
    <row r="59" spans="1:12" s="38" customFormat="1" ht="26.45" customHeight="1" x14ac:dyDescent="0.25">
      <c r="A59" s="28">
        <v>1</v>
      </c>
      <c r="B59" s="28">
        <v>3</v>
      </c>
      <c r="C59" s="28">
        <v>4</v>
      </c>
      <c r="D59" s="28">
        <v>1</v>
      </c>
      <c r="E59" s="28">
        <v>1</v>
      </c>
      <c r="F59" s="28">
        <v>4</v>
      </c>
      <c r="G59" s="31" t="s">
        <v>173</v>
      </c>
      <c r="H59" s="24">
        <v>35</v>
      </c>
      <c r="I59" s="33">
        <f>I60+I61</f>
        <v>3722.5</v>
      </c>
      <c r="J59" s="33">
        <f>J60+J61</f>
        <v>2565.5</v>
      </c>
      <c r="K59" s="22"/>
    </row>
    <row r="60" spans="1:12" s="38" customFormat="1" ht="24.6" customHeight="1" x14ac:dyDescent="0.25">
      <c r="A60" s="28"/>
      <c r="B60" s="28"/>
      <c r="C60" s="28"/>
      <c r="D60" s="28"/>
      <c r="E60" s="28"/>
      <c r="F60" s="28"/>
      <c r="G60" s="40" t="s">
        <v>174</v>
      </c>
      <c r="H60" s="24">
        <v>36</v>
      </c>
      <c r="I60" s="32">
        <v>3722.5</v>
      </c>
      <c r="J60" s="32">
        <v>2565.5</v>
      </c>
      <c r="K60" s="22"/>
      <c r="L60" s="22"/>
    </row>
    <row r="61" spans="1:12" s="38" customFormat="1" ht="22.15" customHeight="1" x14ac:dyDescent="0.25">
      <c r="A61" s="28"/>
      <c r="B61" s="28"/>
      <c r="C61" s="28"/>
      <c r="D61" s="28"/>
      <c r="E61" s="28"/>
      <c r="F61" s="28"/>
      <c r="G61" s="40" t="s">
        <v>175</v>
      </c>
      <c r="H61" s="24">
        <v>37</v>
      </c>
      <c r="I61" s="32"/>
      <c r="J61" s="32"/>
      <c r="K61" s="22"/>
      <c r="L61" s="22"/>
    </row>
    <row r="62" spans="1:12" s="38" customFormat="1" x14ac:dyDescent="0.25">
      <c r="A62" s="28">
        <v>1</v>
      </c>
      <c r="B62" s="28">
        <v>3</v>
      </c>
      <c r="C62" s="28">
        <v>4</v>
      </c>
      <c r="D62" s="28">
        <v>1</v>
      </c>
      <c r="E62" s="28">
        <v>1</v>
      </c>
      <c r="F62" s="28">
        <v>5</v>
      </c>
      <c r="G62" s="31" t="s">
        <v>176</v>
      </c>
      <c r="H62" s="24">
        <v>38</v>
      </c>
      <c r="I62" s="33">
        <f>I63+I64</f>
        <v>2895.1</v>
      </c>
      <c r="J62" s="33">
        <f>J63+J64</f>
        <v>2813.9</v>
      </c>
      <c r="K62" s="22"/>
      <c r="L62" s="22"/>
    </row>
    <row r="63" spans="1:12" s="38" customFormat="1" x14ac:dyDescent="0.25">
      <c r="A63" s="28"/>
      <c r="B63" s="28"/>
      <c r="C63" s="28"/>
      <c r="D63" s="28"/>
      <c r="E63" s="28"/>
      <c r="F63" s="28"/>
      <c r="G63" s="40" t="s">
        <v>177</v>
      </c>
      <c r="H63" s="24">
        <v>39</v>
      </c>
      <c r="I63" s="32">
        <v>2895.1</v>
      </c>
      <c r="J63" s="32">
        <v>2813.9</v>
      </c>
      <c r="K63" s="22"/>
      <c r="L63" s="22"/>
    </row>
    <row r="64" spans="1:12" s="38" customFormat="1" ht="22.5" x14ac:dyDescent="0.25">
      <c r="A64" s="28"/>
      <c r="B64" s="28"/>
      <c r="C64" s="28"/>
      <c r="D64" s="28"/>
      <c r="E64" s="28"/>
      <c r="F64" s="28"/>
      <c r="G64" s="40" t="s">
        <v>178</v>
      </c>
      <c r="H64" s="24">
        <v>40</v>
      </c>
      <c r="I64" s="32"/>
      <c r="J64" s="32"/>
      <c r="K64" s="22"/>
      <c r="L64" s="22"/>
    </row>
    <row r="65" spans="1:11" s="38" customFormat="1" ht="21" x14ac:dyDescent="0.25">
      <c r="A65" s="27">
        <v>1</v>
      </c>
      <c r="B65" s="27">
        <v>3</v>
      </c>
      <c r="C65" s="27">
        <v>4</v>
      </c>
      <c r="D65" s="27">
        <v>2</v>
      </c>
      <c r="E65" s="28"/>
      <c r="F65" s="28"/>
      <c r="G65" s="29" t="s">
        <v>179</v>
      </c>
      <c r="H65" s="23">
        <v>41</v>
      </c>
      <c r="I65" s="30">
        <f>I66+I70+I73</f>
        <v>17212.900000000001</v>
      </c>
      <c r="J65" s="30">
        <f>J66+J70+J73</f>
        <v>9129.5</v>
      </c>
      <c r="K65" s="22"/>
    </row>
    <row r="66" spans="1:11" s="38" customFormat="1" ht="22.5" x14ac:dyDescent="0.25">
      <c r="A66" s="28">
        <v>1</v>
      </c>
      <c r="B66" s="28">
        <v>3</v>
      </c>
      <c r="C66" s="28">
        <v>4</v>
      </c>
      <c r="D66" s="28">
        <v>2</v>
      </c>
      <c r="E66" s="28">
        <v>1</v>
      </c>
      <c r="F66" s="28">
        <v>1</v>
      </c>
      <c r="G66" s="31" t="s">
        <v>180</v>
      </c>
      <c r="H66" s="24">
        <v>42</v>
      </c>
      <c r="I66" s="33">
        <f>I67+I68+I69</f>
        <v>0</v>
      </c>
      <c r="J66" s="33">
        <f>J67+J68+J69</f>
        <v>0</v>
      </c>
      <c r="K66" s="22"/>
    </row>
    <row r="67" spans="1:11" s="38" customFormat="1" x14ac:dyDescent="0.25">
      <c r="A67" s="28"/>
      <c r="B67" s="28"/>
      <c r="C67" s="28"/>
      <c r="D67" s="28"/>
      <c r="E67" s="28"/>
      <c r="F67" s="28"/>
      <c r="G67" s="39" t="s">
        <v>99</v>
      </c>
      <c r="H67" s="24">
        <v>43</v>
      </c>
      <c r="I67" s="32"/>
      <c r="J67" s="32"/>
      <c r="K67" s="22"/>
    </row>
    <row r="68" spans="1:11" s="38" customFormat="1" x14ac:dyDescent="0.25">
      <c r="A68" s="28"/>
      <c r="B68" s="28"/>
      <c r="C68" s="28"/>
      <c r="D68" s="28"/>
      <c r="E68" s="28"/>
      <c r="F68" s="28"/>
      <c r="G68" s="39" t="s">
        <v>143</v>
      </c>
      <c r="H68" s="24">
        <v>44</v>
      </c>
      <c r="I68" s="32"/>
      <c r="J68" s="32"/>
      <c r="K68" s="22"/>
    </row>
    <row r="69" spans="1:11" s="38" customFormat="1" x14ac:dyDescent="0.25">
      <c r="A69" s="28"/>
      <c r="B69" s="28"/>
      <c r="C69" s="28"/>
      <c r="D69" s="28"/>
      <c r="E69" s="28"/>
      <c r="F69" s="28"/>
      <c r="G69" s="39" t="s">
        <v>172</v>
      </c>
      <c r="H69" s="24">
        <v>45</v>
      </c>
      <c r="I69" s="32"/>
      <c r="J69" s="32"/>
      <c r="K69" s="22"/>
    </row>
    <row r="70" spans="1:11" s="38" customFormat="1" ht="25.9" customHeight="1" x14ac:dyDescent="0.25">
      <c r="A70" s="28">
        <v>1</v>
      </c>
      <c r="B70" s="28">
        <v>3</v>
      </c>
      <c r="C70" s="28">
        <v>4</v>
      </c>
      <c r="D70" s="28">
        <v>2</v>
      </c>
      <c r="E70" s="28">
        <v>1</v>
      </c>
      <c r="F70" s="28">
        <v>4</v>
      </c>
      <c r="G70" s="31" t="s">
        <v>181</v>
      </c>
      <c r="H70" s="24">
        <v>46</v>
      </c>
      <c r="I70" s="33">
        <f>I71+I72</f>
        <v>12571.1</v>
      </c>
      <c r="J70" s="33">
        <f>J71+J72</f>
        <v>6941</v>
      </c>
      <c r="K70" s="22"/>
    </row>
    <row r="71" spans="1:11" s="38" customFormat="1" ht="22.5" x14ac:dyDescent="0.25">
      <c r="A71" s="28"/>
      <c r="B71" s="28"/>
      <c r="C71" s="28"/>
      <c r="D71" s="28"/>
      <c r="E71" s="28"/>
      <c r="F71" s="28"/>
      <c r="G71" s="40" t="s">
        <v>182</v>
      </c>
      <c r="H71" s="41">
        <v>47</v>
      </c>
      <c r="I71" s="32">
        <v>12571.1</v>
      </c>
      <c r="J71" s="32">
        <v>6941</v>
      </c>
      <c r="K71" s="22"/>
    </row>
    <row r="72" spans="1:11" s="38" customFormat="1" ht="13.9" customHeight="1" x14ac:dyDescent="0.25">
      <c r="A72" s="28"/>
      <c r="B72" s="28"/>
      <c r="C72" s="28"/>
      <c r="D72" s="28"/>
      <c r="E72" s="28"/>
      <c r="F72" s="28"/>
      <c r="G72" s="40" t="s">
        <v>183</v>
      </c>
      <c r="H72" s="24">
        <v>48</v>
      </c>
      <c r="I72" s="32"/>
      <c r="J72" s="32"/>
      <c r="K72" s="22"/>
    </row>
    <row r="73" spans="1:11" s="38" customFormat="1" x14ac:dyDescent="0.25">
      <c r="A73" s="28">
        <v>1</v>
      </c>
      <c r="B73" s="28">
        <v>3</v>
      </c>
      <c r="C73" s="28">
        <v>4</v>
      </c>
      <c r="D73" s="28">
        <v>2</v>
      </c>
      <c r="E73" s="28">
        <v>1</v>
      </c>
      <c r="F73" s="28">
        <v>5</v>
      </c>
      <c r="G73" s="31" t="s">
        <v>184</v>
      </c>
      <c r="H73" s="24">
        <v>49</v>
      </c>
      <c r="I73" s="33">
        <f>I74+I75</f>
        <v>4641.8</v>
      </c>
      <c r="J73" s="33">
        <f>J74+J75</f>
        <v>2188.5</v>
      </c>
      <c r="K73" s="22"/>
    </row>
    <row r="74" spans="1:11" s="38" customFormat="1" x14ac:dyDescent="0.25">
      <c r="A74" s="28"/>
      <c r="B74" s="28"/>
      <c r="C74" s="28"/>
      <c r="D74" s="28"/>
      <c r="E74" s="28"/>
      <c r="F74" s="28"/>
      <c r="G74" s="40" t="s">
        <v>185</v>
      </c>
      <c r="H74" s="24">
        <v>50</v>
      </c>
      <c r="I74" s="32">
        <v>4641.8</v>
      </c>
      <c r="J74" s="32">
        <v>2188.5</v>
      </c>
      <c r="K74" s="22"/>
    </row>
    <row r="75" spans="1:11" s="38" customFormat="1" x14ac:dyDescent="0.25">
      <c r="A75" s="28"/>
      <c r="B75" s="28"/>
      <c r="C75" s="28"/>
      <c r="D75" s="28"/>
      <c r="E75" s="28"/>
      <c r="F75" s="28"/>
      <c r="G75" s="40" t="s">
        <v>186</v>
      </c>
      <c r="H75" s="24">
        <v>51</v>
      </c>
      <c r="I75" s="32"/>
      <c r="J75" s="32"/>
      <c r="K75" s="22"/>
    </row>
    <row r="76" spans="1:11" s="38" customFormat="1" x14ac:dyDescent="0.25">
      <c r="A76" s="27">
        <v>1</v>
      </c>
      <c r="B76" s="27">
        <v>4</v>
      </c>
      <c r="C76" s="27"/>
      <c r="D76" s="27"/>
      <c r="E76" s="27"/>
      <c r="F76" s="27"/>
      <c r="G76" s="29" t="s">
        <v>187</v>
      </c>
      <c r="H76" s="23">
        <v>52</v>
      </c>
      <c r="I76" s="30">
        <f>I77+I89+I97+I98</f>
        <v>6586.4</v>
      </c>
      <c r="J76" s="30">
        <f>J77+J89+J97+J98</f>
        <v>6594.4</v>
      </c>
      <c r="K76" s="22"/>
    </row>
    <row r="77" spans="1:11" s="38" customFormat="1" x14ac:dyDescent="0.25">
      <c r="A77" s="27">
        <v>1</v>
      </c>
      <c r="B77" s="27">
        <v>4</v>
      </c>
      <c r="C77" s="27">
        <v>1</v>
      </c>
      <c r="D77" s="28"/>
      <c r="E77" s="28"/>
      <c r="F77" s="28"/>
      <c r="G77" s="29" t="s">
        <v>188</v>
      </c>
      <c r="H77" s="23">
        <v>53</v>
      </c>
      <c r="I77" s="30">
        <f>I78+I82+I83+I84+I88</f>
        <v>337.9</v>
      </c>
      <c r="J77" s="30">
        <f>J78+J82+J83+J84+J88</f>
        <v>364.5</v>
      </c>
      <c r="K77" s="22"/>
    </row>
    <row r="78" spans="1:11" s="38" customFormat="1" x14ac:dyDescent="0.25">
      <c r="A78" s="27">
        <v>1</v>
      </c>
      <c r="B78" s="27">
        <v>4</v>
      </c>
      <c r="C78" s="27">
        <v>1</v>
      </c>
      <c r="D78" s="27">
        <v>1</v>
      </c>
      <c r="E78" s="28"/>
      <c r="F78" s="28"/>
      <c r="G78" s="29" t="s">
        <v>136</v>
      </c>
      <c r="H78" s="23">
        <v>54</v>
      </c>
      <c r="I78" s="33">
        <f>I79+I80+I81</f>
        <v>243.4</v>
      </c>
      <c r="J78" s="33">
        <f>J79+J80+J81</f>
        <v>274.7</v>
      </c>
      <c r="K78" s="22"/>
    </row>
    <row r="79" spans="1:11" s="38" customFormat="1" x14ac:dyDescent="0.25">
      <c r="A79" s="28">
        <v>1</v>
      </c>
      <c r="B79" s="28">
        <v>4</v>
      </c>
      <c r="C79" s="28">
        <v>1</v>
      </c>
      <c r="D79" s="28">
        <v>1</v>
      </c>
      <c r="E79" s="28">
        <v>1</v>
      </c>
      <c r="F79" s="28"/>
      <c r="G79" s="31" t="s">
        <v>100</v>
      </c>
      <c r="H79" s="24">
        <v>55</v>
      </c>
      <c r="I79" s="32"/>
      <c r="J79" s="32">
        <v>5.5</v>
      </c>
      <c r="K79" s="22"/>
    </row>
    <row r="80" spans="1:11" s="38" customFormat="1" x14ac:dyDescent="0.25">
      <c r="A80" s="28">
        <v>1</v>
      </c>
      <c r="B80" s="28">
        <v>4</v>
      </c>
      <c r="C80" s="28">
        <v>1</v>
      </c>
      <c r="D80" s="28">
        <v>1</v>
      </c>
      <c r="E80" s="28">
        <v>2</v>
      </c>
      <c r="F80" s="28"/>
      <c r="G80" s="31" t="s">
        <v>101</v>
      </c>
      <c r="H80" s="24">
        <v>56</v>
      </c>
      <c r="I80" s="32">
        <v>243.4</v>
      </c>
      <c r="J80" s="32">
        <v>269.2</v>
      </c>
      <c r="K80" s="22"/>
    </row>
    <row r="81" spans="1:11" s="38" customFormat="1" x14ac:dyDescent="0.25">
      <c r="A81" s="28">
        <v>1</v>
      </c>
      <c r="B81" s="28">
        <v>4</v>
      </c>
      <c r="C81" s="28">
        <v>1</v>
      </c>
      <c r="D81" s="28">
        <v>1</v>
      </c>
      <c r="E81" s="28">
        <v>3</v>
      </c>
      <c r="F81" s="28"/>
      <c r="G81" s="31" t="s">
        <v>102</v>
      </c>
      <c r="H81" s="24">
        <v>57</v>
      </c>
      <c r="I81" s="32"/>
      <c r="J81" s="32"/>
      <c r="K81" s="22"/>
    </row>
    <row r="82" spans="1:11" s="38" customFormat="1" x14ac:dyDescent="0.25">
      <c r="A82" s="27">
        <v>1</v>
      </c>
      <c r="B82" s="27">
        <v>4</v>
      </c>
      <c r="C82" s="27">
        <v>1</v>
      </c>
      <c r="D82" s="27">
        <v>2</v>
      </c>
      <c r="E82" s="28"/>
      <c r="F82" s="28"/>
      <c r="G82" s="29" t="s">
        <v>103</v>
      </c>
      <c r="H82" s="23">
        <v>58</v>
      </c>
      <c r="I82" s="42"/>
      <c r="J82" s="42">
        <v>8.4</v>
      </c>
      <c r="K82" s="22"/>
    </row>
    <row r="83" spans="1:11" s="38" customFormat="1" x14ac:dyDescent="0.25">
      <c r="A83" s="27">
        <v>1</v>
      </c>
      <c r="B83" s="27">
        <v>4</v>
      </c>
      <c r="C83" s="27">
        <v>1</v>
      </c>
      <c r="D83" s="27">
        <v>4</v>
      </c>
      <c r="E83" s="28"/>
      <c r="F83" s="28"/>
      <c r="G83" s="29" t="s">
        <v>189</v>
      </c>
      <c r="H83" s="23">
        <v>59</v>
      </c>
      <c r="I83" s="42">
        <v>56.5</v>
      </c>
      <c r="J83" s="42">
        <v>25.6</v>
      </c>
      <c r="K83" s="22"/>
    </row>
    <row r="84" spans="1:11" s="38" customFormat="1" x14ac:dyDescent="0.25">
      <c r="A84" s="27">
        <v>1</v>
      </c>
      <c r="B84" s="27">
        <v>4</v>
      </c>
      <c r="C84" s="27">
        <v>1</v>
      </c>
      <c r="D84" s="27">
        <v>5</v>
      </c>
      <c r="E84" s="28"/>
      <c r="F84" s="28"/>
      <c r="G84" s="29" t="s">
        <v>190</v>
      </c>
      <c r="H84" s="23">
        <v>60</v>
      </c>
      <c r="I84" s="30">
        <f>I85+I86+I87</f>
        <v>38</v>
      </c>
      <c r="J84" s="30">
        <f>J85+J86+J87</f>
        <v>55.8</v>
      </c>
      <c r="K84" s="22"/>
    </row>
    <row r="85" spans="1:11" s="38" customFormat="1" x14ac:dyDescent="0.25">
      <c r="A85" s="28">
        <v>1</v>
      </c>
      <c r="B85" s="28">
        <v>4</v>
      </c>
      <c r="C85" s="28">
        <v>1</v>
      </c>
      <c r="D85" s="28">
        <v>5</v>
      </c>
      <c r="E85" s="28">
        <v>1</v>
      </c>
      <c r="F85" s="28">
        <v>1</v>
      </c>
      <c r="G85" s="31" t="s">
        <v>191</v>
      </c>
      <c r="H85" s="24">
        <v>61</v>
      </c>
      <c r="I85" s="32"/>
      <c r="J85" s="32"/>
      <c r="K85" s="22"/>
    </row>
    <row r="86" spans="1:11" s="38" customFormat="1" x14ac:dyDescent="0.25">
      <c r="A86" s="28">
        <v>1</v>
      </c>
      <c r="B86" s="28">
        <v>4</v>
      </c>
      <c r="C86" s="28">
        <v>1</v>
      </c>
      <c r="D86" s="28">
        <v>5</v>
      </c>
      <c r="E86" s="28">
        <v>1</v>
      </c>
      <c r="F86" s="28">
        <v>2</v>
      </c>
      <c r="G86" s="31" t="s">
        <v>104</v>
      </c>
      <c r="H86" s="24">
        <v>62</v>
      </c>
      <c r="I86" s="32">
        <v>38</v>
      </c>
      <c r="J86" s="32">
        <v>55.8</v>
      </c>
      <c r="K86" s="22"/>
    </row>
    <row r="87" spans="1:11" s="38" customFormat="1" x14ac:dyDescent="0.25">
      <c r="A87" s="28">
        <v>1</v>
      </c>
      <c r="B87" s="28">
        <v>4</v>
      </c>
      <c r="C87" s="28">
        <v>1</v>
      </c>
      <c r="D87" s="28">
        <v>5</v>
      </c>
      <c r="E87" s="28">
        <v>1</v>
      </c>
      <c r="F87" s="28">
        <v>3</v>
      </c>
      <c r="G87" s="31" t="s">
        <v>105</v>
      </c>
      <c r="H87" s="24">
        <v>63</v>
      </c>
      <c r="I87" s="32"/>
      <c r="J87" s="32"/>
      <c r="K87" s="22"/>
    </row>
    <row r="88" spans="1:11" s="38" customFormat="1" x14ac:dyDescent="0.25">
      <c r="A88" s="27">
        <v>1</v>
      </c>
      <c r="B88" s="27">
        <v>4</v>
      </c>
      <c r="C88" s="27">
        <v>1</v>
      </c>
      <c r="D88" s="27">
        <v>6</v>
      </c>
      <c r="E88" s="28"/>
      <c r="F88" s="28"/>
      <c r="G88" s="29" t="s">
        <v>192</v>
      </c>
      <c r="H88" s="23">
        <v>64</v>
      </c>
      <c r="I88" s="42"/>
      <c r="J88" s="42"/>
      <c r="K88" s="22"/>
    </row>
    <row r="89" spans="1:11" s="38" customFormat="1" x14ac:dyDescent="0.25">
      <c r="A89" s="27">
        <v>1</v>
      </c>
      <c r="B89" s="27">
        <v>4</v>
      </c>
      <c r="C89" s="27">
        <v>2</v>
      </c>
      <c r="D89" s="28"/>
      <c r="E89" s="28"/>
      <c r="F89" s="28"/>
      <c r="G89" s="29" t="s">
        <v>193</v>
      </c>
      <c r="H89" s="23">
        <v>65</v>
      </c>
      <c r="I89" s="30">
        <f>I90+I91+I92+I93+I96</f>
        <v>5787.5</v>
      </c>
      <c r="J89" s="30">
        <f>J90+J91+J92+J93+J96</f>
        <v>5582.7999999999993</v>
      </c>
      <c r="K89" s="22"/>
    </row>
    <row r="90" spans="1:11" s="38" customFormat="1" x14ac:dyDescent="0.25">
      <c r="A90" s="28">
        <v>1</v>
      </c>
      <c r="B90" s="28">
        <v>4</v>
      </c>
      <c r="C90" s="28">
        <v>2</v>
      </c>
      <c r="D90" s="28">
        <v>1</v>
      </c>
      <c r="E90" s="28">
        <v>1</v>
      </c>
      <c r="F90" s="28">
        <v>1</v>
      </c>
      <c r="G90" s="31" t="s">
        <v>106</v>
      </c>
      <c r="H90" s="24">
        <v>66</v>
      </c>
      <c r="I90" s="32">
        <v>525</v>
      </c>
      <c r="J90" s="32">
        <v>497.7</v>
      </c>
      <c r="K90" s="22"/>
    </row>
    <row r="91" spans="1:11" s="38" customFormat="1" x14ac:dyDescent="0.25">
      <c r="A91" s="28">
        <v>1</v>
      </c>
      <c r="B91" s="28">
        <v>4</v>
      </c>
      <c r="C91" s="28">
        <v>2</v>
      </c>
      <c r="D91" s="28">
        <v>1</v>
      </c>
      <c r="E91" s="28">
        <v>2</v>
      </c>
      <c r="F91" s="28">
        <v>1</v>
      </c>
      <c r="G91" s="31" t="s">
        <v>107</v>
      </c>
      <c r="H91" s="24">
        <v>67</v>
      </c>
      <c r="I91" s="32">
        <v>659.1</v>
      </c>
      <c r="J91" s="32">
        <v>789.9</v>
      </c>
      <c r="K91" s="22"/>
    </row>
    <row r="92" spans="1:11" s="38" customFormat="1" x14ac:dyDescent="0.25">
      <c r="A92" s="28">
        <v>1</v>
      </c>
      <c r="B92" s="28">
        <v>4</v>
      </c>
      <c r="C92" s="28">
        <v>2</v>
      </c>
      <c r="D92" s="28">
        <v>1</v>
      </c>
      <c r="E92" s="28">
        <v>4</v>
      </c>
      <c r="F92" s="28">
        <v>1</v>
      </c>
      <c r="G92" s="31" t="s">
        <v>108</v>
      </c>
      <c r="H92" s="24">
        <v>68</v>
      </c>
      <c r="I92" s="32">
        <v>1843.9</v>
      </c>
      <c r="J92" s="32">
        <v>1339.5</v>
      </c>
      <c r="K92" s="22"/>
    </row>
    <row r="93" spans="1:11" s="38" customFormat="1" x14ac:dyDescent="0.25">
      <c r="A93" s="27">
        <v>1</v>
      </c>
      <c r="B93" s="27">
        <v>4</v>
      </c>
      <c r="C93" s="27">
        <v>2</v>
      </c>
      <c r="D93" s="27">
        <v>1</v>
      </c>
      <c r="E93" s="27">
        <v>6</v>
      </c>
      <c r="F93" s="28"/>
      <c r="G93" s="29" t="s">
        <v>194</v>
      </c>
      <c r="H93" s="23">
        <v>69</v>
      </c>
      <c r="I93" s="30">
        <f>I94+I95</f>
        <v>2679.5</v>
      </c>
      <c r="J93" s="30">
        <f>J94+J95</f>
        <v>2907.2999999999997</v>
      </c>
      <c r="K93" s="22"/>
    </row>
    <row r="94" spans="1:11" s="38" customFormat="1" x14ac:dyDescent="0.25">
      <c r="A94" s="28">
        <v>1</v>
      </c>
      <c r="B94" s="28">
        <v>4</v>
      </c>
      <c r="C94" s="28">
        <v>2</v>
      </c>
      <c r="D94" s="28">
        <v>1</v>
      </c>
      <c r="E94" s="28">
        <v>6</v>
      </c>
      <c r="F94" s="28">
        <v>1</v>
      </c>
      <c r="G94" s="31" t="s">
        <v>109</v>
      </c>
      <c r="H94" s="24">
        <v>70</v>
      </c>
      <c r="I94" s="32">
        <v>13.5</v>
      </c>
      <c r="J94" s="32">
        <v>30.7</v>
      </c>
      <c r="K94" s="22"/>
    </row>
    <row r="95" spans="1:11" s="38" customFormat="1" x14ac:dyDescent="0.25">
      <c r="A95" s="28">
        <v>1</v>
      </c>
      <c r="B95" s="28">
        <v>4</v>
      </c>
      <c r="C95" s="28">
        <v>2</v>
      </c>
      <c r="D95" s="28">
        <v>1</v>
      </c>
      <c r="E95" s="28">
        <v>6</v>
      </c>
      <c r="F95" s="28">
        <v>2</v>
      </c>
      <c r="G95" s="31" t="s">
        <v>110</v>
      </c>
      <c r="H95" s="24">
        <v>71</v>
      </c>
      <c r="I95" s="32">
        <v>2666</v>
      </c>
      <c r="J95" s="32">
        <v>2876.6</v>
      </c>
      <c r="K95" s="22"/>
    </row>
    <row r="96" spans="1:11" s="38" customFormat="1" x14ac:dyDescent="0.25">
      <c r="A96" s="28">
        <v>1</v>
      </c>
      <c r="B96" s="28">
        <v>4</v>
      </c>
      <c r="C96" s="28">
        <v>2</v>
      </c>
      <c r="D96" s="28">
        <v>1</v>
      </c>
      <c r="E96" s="28">
        <v>7</v>
      </c>
      <c r="F96" s="28">
        <v>5</v>
      </c>
      <c r="G96" s="31" t="s">
        <v>195</v>
      </c>
      <c r="H96" s="24">
        <v>72</v>
      </c>
      <c r="I96" s="32">
        <v>80</v>
      </c>
      <c r="J96" s="32">
        <v>48.4</v>
      </c>
      <c r="K96" s="22"/>
    </row>
    <row r="97" spans="1:11" s="38" customFormat="1" x14ac:dyDescent="0.25">
      <c r="A97" s="27">
        <v>1</v>
      </c>
      <c r="B97" s="27">
        <v>4</v>
      </c>
      <c r="C97" s="27">
        <v>3</v>
      </c>
      <c r="D97" s="28"/>
      <c r="E97" s="28"/>
      <c r="F97" s="28"/>
      <c r="G97" s="29" t="s">
        <v>112</v>
      </c>
      <c r="H97" s="23">
        <v>73</v>
      </c>
      <c r="I97" s="42">
        <v>6</v>
      </c>
      <c r="J97" s="42">
        <v>69.099999999999994</v>
      </c>
      <c r="K97" s="22"/>
    </row>
    <row r="98" spans="1:11" s="38" customFormat="1" x14ac:dyDescent="0.25">
      <c r="A98" s="27">
        <v>1</v>
      </c>
      <c r="B98" s="27">
        <v>4</v>
      </c>
      <c r="C98" s="27">
        <v>4</v>
      </c>
      <c r="D98" s="28"/>
      <c r="E98" s="28"/>
      <c r="F98" s="28"/>
      <c r="G98" s="29" t="s">
        <v>111</v>
      </c>
      <c r="H98" s="23">
        <v>74</v>
      </c>
      <c r="I98" s="30">
        <f>I99+I100+I101</f>
        <v>455</v>
      </c>
      <c r="J98" s="30">
        <f>J99+J100+J101</f>
        <v>578</v>
      </c>
      <c r="K98" s="22"/>
    </row>
    <row r="99" spans="1:11" s="38" customFormat="1" x14ac:dyDescent="0.25">
      <c r="A99" s="28">
        <v>1</v>
      </c>
      <c r="B99" s="28">
        <v>4</v>
      </c>
      <c r="C99" s="28">
        <v>4</v>
      </c>
      <c r="D99" s="28">
        <v>1</v>
      </c>
      <c r="E99" s="28">
        <v>1</v>
      </c>
      <c r="F99" s="28">
        <v>1</v>
      </c>
      <c r="G99" s="31" t="s">
        <v>196</v>
      </c>
      <c r="H99" s="24">
        <v>75</v>
      </c>
      <c r="I99" s="32"/>
      <c r="J99" s="32"/>
      <c r="K99" s="22"/>
    </row>
    <row r="100" spans="1:11" s="38" customFormat="1" x14ac:dyDescent="0.25">
      <c r="A100" s="28">
        <v>1</v>
      </c>
      <c r="B100" s="28">
        <v>4</v>
      </c>
      <c r="C100" s="28">
        <v>4</v>
      </c>
      <c r="D100" s="28">
        <v>1</v>
      </c>
      <c r="E100" s="28">
        <v>1</v>
      </c>
      <c r="F100" s="28">
        <v>2</v>
      </c>
      <c r="G100" s="31" t="s">
        <v>111</v>
      </c>
      <c r="H100" s="24">
        <v>76</v>
      </c>
      <c r="I100" s="32">
        <v>455</v>
      </c>
      <c r="J100" s="32">
        <v>578</v>
      </c>
      <c r="K100" s="22"/>
    </row>
    <row r="101" spans="1:11" s="38" customFormat="1" ht="36" customHeight="1" x14ac:dyDescent="0.25">
      <c r="A101" s="28">
        <v>1</v>
      </c>
      <c r="B101" s="28">
        <v>4</v>
      </c>
      <c r="C101" s="28">
        <v>4</v>
      </c>
      <c r="D101" s="28">
        <v>1</v>
      </c>
      <c r="E101" s="28">
        <v>1</v>
      </c>
      <c r="F101" s="28">
        <v>3</v>
      </c>
      <c r="G101" s="31" t="s">
        <v>197</v>
      </c>
      <c r="H101" s="24">
        <v>77</v>
      </c>
      <c r="I101" s="32"/>
      <c r="J101" s="32"/>
      <c r="K101" s="22"/>
    </row>
    <row r="102" spans="1:11" s="38" customFormat="1" ht="25.15" customHeight="1" x14ac:dyDescent="0.25">
      <c r="A102" s="27">
        <v>4</v>
      </c>
      <c r="B102" s="27">
        <v>1</v>
      </c>
      <c r="C102" s="28"/>
      <c r="D102" s="28"/>
      <c r="E102" s="28"/>
      <c r="F102" s="28"/>
      <c r="G102" s="29" t="s">
        <v>198</v>
      </c>
      <c r="H102" s="23">
        <v>78</v>
      </c>
      <c r="I102" s="30">
        <f>I103+I118+I123+I124</f>
        <v>1395.9</v>
      </c>
      <c r="J102" s="30">
        <f>J103+J118+J123+J124</f>
        <v>1716.2000000000003</v>
      </c>
      <c r="K102" s="22"/>
    </row>
    <row r="103" spans="1:11" s="38" customFormat="1" ht="21" x14ac:dyDescent="0.25">
      <c r="A103" s="27">
        <v>4</v>
      </c>
      <c r="B103" s="27">
        <v>1</v>
      </c>
      <c r="C103" s="27">
        <v>1</v>
      </c>
      <c r="D103" s="28"/>
      <c r="E103" s="28"/>
      <c r="F103" s="28"/>
      <c r="G103" s="29" t="s">
        <v>199</v>
      </c>
      <c r="H103" s="23">
        <v>79</v>
      </c>
      <c r="I103" s="30">
        <f>I104+I105+I109+I113+I117</f>
        <v>1395.9</v>
      </c>
      <c r="J103" s="30">
        <f>J104+J105+J109+J113+J117</f>
        <v>1693.8000000000002</v>
      </c>
      <c r="K103" s="22"/>
    </row>
    <row r="104" spans="1:11" s="38" customFormat="1" x14ac:dyDescent="0.25">
      <c r="A104" s="28">
        <v>4</v>
      </c>
      <c r="B104" s="28">
        <v>1</v>
      </c>
      <c r="C104" s="28">
        <v>1</v>
      </c>
      <c r="D104" s="28">
        <v>1</v>
      </c>
      <c r="E104" s="28"/>
      <c r="F104" s="28"/>
      <c r="G104" s="43" t="s">
        <v>113</v>
      </c>
      <c r="H104" s="24">
        <v>80</v>
      </c>
      <c r="I104" s="32">
        <v>300</v>
      </c>
      <c r="J104" s="32">
        <v>312.3</v>
      </c>
      <c r="K104" s="22"/>
    </row>
    <row r="105" spans="1:11" s="38" customFormat="1" x14ac:dyDescent="0.25">
      <c r="A105" s="28">
        <v>4</v>
      </c>
      <c r="B105" s="28">
        <v>1</v>
      </c>
      <c r="C105" s="28">
        <v>1</v>
      </c>
      <c r="D105" s="28">
        <v>2</v>
      </c>
      <c r="E105" s="28"/>
      <c r="F105" s="28"/>
      <c r="G105" s="44" t="s">
        <v>200</v>
      </c>
      <c r="H105" s="24">
        <v>81</v>
      </c>
      <c r="I105" s="33">
        <f>I106+I107+I108</f>
        <v>1095.9000000000001</v>
      </c>
      <c r="J105" s="33">
        <f>J106+J107+J108</f>
        <v>1376.8000000000002</v>
      </c>
      <c r="K105" s="22"/>
    </row>
    <row r="106" spans="1:11" s="38" customFormat="1" x14ac:dyDescent="0.25">
      <c r="A106" s="28">
        <v>4</v>
      </c>
      <c r="B106" s="28">
        <v>1</v>
      </c>
      <c r="C106" s="28">
        <v>1</v>
      </c>
      <c r="D106" s="28">
        <v>2</v>
      </c>
      <c r="E106" s="28">
        <v>1</v>
      </c>
      <c r="F106" s="28">
        <v>1</v>
      </c>
      <c r="G106" s="44" t="s">
        <v>201</v>
      </c>
      <c r="H106" s="24">
        <v>82</v>
      </c>
      <c r="I106" s="32">
        <v>100</v>
      </c>
      <c r="J106" s="32">
        <v>247.9</v>
      </c>
      <c r="K106" s="22"/>
    </row>
    <row r="107" spans="1:11" s="38" customFormat="1" x14ac:dyDescent="0.25">
      <c r="A107" s="28">
        <v>4</v>
      </c>
      <c r="B107" s="28">
        <v>1</v>
      </c>
      <c r="C107" s="28">
        <v>1</v>
      </c>
      <c r="D107" s="28">
        <v>2</v>
      </c>
      <c r="E107" s="28">
        <v>1</v>
      </c>
      <c r="F107" s="28">
        <v>2</v>
      </c>
      <c r="G107" s="44" t="s">
        <v>114</v>
      </c>
      <c r="H107" s="24">
        <v>83</v>
      </c>
      <c r="I107" s="32">
        <v>995.9</v>
      </c>
      <c r="J107" s="32">
        <v>1120.5</v>
      </c>
      <c r="K107" s="22"/>
    </row>
    <row r="108" spans="1:11" s="38" customFormat="1" x14ac:dyDescent="0.25">
      <c r="A108" s="28">
        <v>4</v>
      </c>
      <c r="B108" s="28">
        <v>1</v>
      </c>
      <c r="C108" s="28">
        <v>1</v>
      </c>
      <c r="D108" s="28">
        <v>2</v>
      </c>
      <c r="E108" s="28">
        <v>1</v>
      </c>
      <c r="F108" s="28">
        <v>3</v>
      </c>
      <c r="G108" s="44" t="s">
        <v>115</v>
      </c>
      <c r="H108" s="24">
        <v>84</v>
      </c>
      <c r="I108" s="32"/>
      <c r="J108" s="32">
        <v>8.4</v>
      </c>
      <c r="K108" s="22"/>
    </row>
    <row r="109" spans="1:11" s="38" customFormat="1" x14ac:dyDescent="0.25">
      <c r="A109" s="28">
        <v>4</v>
      </c>
      <c r="B109" s="28">
        <v>1</v>
      </c>
      <c r="C109" s="28">
        <v>1</v>
      </c>
      <c r="D109" s="28">
        <v>3</v>
      </c>
      <c r="E109" s="28"/>
      <c r="F109" s="28"/>
      <c r="G109" s="44" t="s">
        <v>202</v>
      </c>
      <c r="H109" s="24">
        <v>85</v>
      </c>
      <c r="I109" s="33">
        <f>I110+I111+I112</f>
        <v>0</v>
      </c>
      <c r="J109" s="33">
        <f>J110+J111+J112</f>
        <v>4.7</v>
      </c>
      <c r="K109" s="22"/>
    </row>
    <row r="110" spans="1:11" s="38" customFormat="1" x14ac:dyDescent="0.25">
      <c r="A110" s="28">
        <v>4</v>
      </c>
      <c r="B110" s="28">
        <v>1</v>
      </c>
      <c r="C110" s="28">
        <v>1</v>
      </c>
      <c r="D110" s="28">
        <v>3</v>
      </c>
      <c r="E110" s="28">
        <v>1</v>
      </c>
      <c r="F110" s="28">
        <v>1</v>
      </c>
      <c r="G110" s="44" t="s">
        <v>116</v>
      </c>
      <c r="H110" s="24">
        <v>86</v>
      </c>
      <c r="I110" s="32"/>
      <c r="J110" s="32"/>
      <c r="K110" s="22"/>
    </row>
    <row r="111" spans="1:11" s="38" customFormat="1" x14ac:dyDescent="0.25">
      <c r="A111" s="28">
        <v>4</v>
      </c>
      <c r="B111" s="28">
        <v>1</v>
      </c>
      <c r="C111" s="28">
        <v>1</v>
      </c>
      <c r="D111" s="28">
        <v>3</v>
      </c>
      <c r="E111" s="28">
        <v>1</v>
      </c>
      <c r="F111" s="28">
        <v>2</v>
      </c>
      <c r="G111" s="44" t="s">
        <v>111</v>
      </c>
      <c r="H111" s="24">
        <v>87</v>
      </c>
      <c r="I111" s="32"/>
      <c r="J111" s="32">
        <v>4.7</v>
      </c>
      <c r="K111" s="22"/>
    </row>
    <row r="112" spans="1:11" s="38" customFormat="1" x14ac:dyDescent="0.25">
      <c r="A112" s="28">
        <v>4</v>
      </c>
      <c r="B112" s="28">
        <v>1</v>
      </c>
      <c r="C112" s="28">
        <v>1</v>
      </c>
      <c r="D112" s="28">
        <v>3</v>
      </c>
      <c r="E112" s="28">
        <v>1</v>
      </c>
      <c r="F112" s="28">
        <v>3</v>
      </c>
      <c r="G112" s="44" t="s">
        <v>117</v>
      </c>
      <c r="H112" s="24">
        <v>88</v>
      </c>
      <c r="I112" s="32"/>
      <c r="J112" s="32"/>
      <c r="K112" s="22"/>
    </row>
    <row r="113" spans="1:11" s="38" customFormat="1" ht="19.5" customHeight="1" x14ac:dyDescent="0.25">
      <c r="A113" s="28">
        <v>4</v>
      </c>
      <c r="B113" s="28">
        <v>1</v>
      </c>
      <c r="C113" s="28">
        <v>1</v>
      </c>
      <c r="D113" s="28">
        <v>4</v>
      </c>
      <c r="E113" s="28"/>
      <c r="F113" s="28"/>
      <c r="G113" s="44" t="s">
        <v>203</v>
      </c>
      <c r="H113" s="24">
        <v>89</v>
      </c>
      <c r="I113" s="33">
        <f>I114+I115+I116</f>
        <v>0</v>
      </c>
      <c r="J113" s="33">
        <f>J114+J115+J116</f>
        <v>0</v>
      </c>
      <c r="K113" s="22"/>
    </row>
    <row r="114" spans="1:11" s="38" customFormat="1" x14ac:dyDescent="0.25">
      <c r="A114" s="28">
        <v>4</v>
      </c>
      <c r="B114" s="28">
        <v>1</v>
      </c>
      <c r="C114" s="28">
        <v>1</v>
      </c>
      <c r="D114" s="28">
        <v>4</v>
      </c>
      <c r="E114" s="28">
        <v>1</v>
      </c>
      <c r="F114" s="28">
        <v>1</v>
      </c>
      <c r="G114" s="44" t="s">
        <v>118</v>
      </c>
      <c r="H114" s="24">
        <v>90</v>
      </c>
      <c r="I114" s="32"/>
      <c r="J114" s="32"/>
      <c r="K114" s="22"/>
    </row>
    <row r="115" spans="1:11" s="38" customFormat="1" x14ac:dyDescent="0.25">
      <c r="A115" s="28">
        <v>4</v>
      </c>
      <c r="B115" s="28">
        <v>1</v>
      </c>
      <c r="C115" s="28">
        <v>1</v>
      </c>
      <c r="D115" s="28">
        <v>4</v>
      </c>
      <c r="E115" s="28">
        <v>1</v>
      </c>
      <c r="F115" s="28">
        <v>2</v>
      </c>
      <c r="G115" s="44" t="s">
        <v>204</v>
      </c>
      <c r="H115" s="24">
        <v>91</v>
      </c>
      <c r="I115" s="32"/>
      <c r="J115" s="32"/>
      <c r="K115" s="22"/>
    </row>
    <row r="116" spans="1:11" s="38" customFormat="1" x14ac:dyDescent="0.25">
      <c r="A116" s="28">
        <v>4</v>
      </c>
      <c r="B116" s="28">
        <v>1</v>
      </c>
      <c r="C116" s="28">
        <v>1</v>
      </c>
      <c r="D116" s="28">
        <v>4</v>
      </c>
      <c r="E116" s="28">
        <v>1</v>
      </c>
      <c r="F116" s="28">
        <v>3</v>
      </c>
      <c r="G116" s="44" t="s">
        <v>111</v>
      </c>
      <c r="H116" s="24">
        <v>92</v>
      </c>
      <c r="I116" s="32"/>
      <c r="J116" s="32"/>
      <c r="K116" s="22"/>
    </row>
    <row r="117" spans="1:11" s="38" customFormat="1" x14ac:dyDescent="0.25">
      <c r="A117" s="28">
        <v>4</v>
      </c>
      <c r="B117" s="28">
        <v>1</v>
      </c>
      <c r="C117" s="28">
        <v>1</v>
      </c>
      <c r="D117" s="28">
        <v>5</v>
      </c>
      <c r="E117" s="28"/>
      <c r="F117" s="28"/>
      <c r="G117" s="44" t="s">
        <v>205</v>
      </c>
      <c r="H117" s="24">
        <v>93</v>
      </c>
      <c r="I117" s="32"/>
      <c r="J117" s="32"/>
      <c r="K117" s="22"/>
    </row>
    <row r="118" spans="1:11" s="38" customFormat="1" x14ac:dyDescent="0.25">
      <c r="A118" s="27">
        <v>4</v>
      </c>
      <c r="B118" s="27">
        <v>1</v>
      </c>
      <c r="C118" s="27">
        <v>2</v>
      </c>
      <c r="D118" s="28"/>
      <c r="E118" s="28"/>
      <c r="F118" s="28"/>
      <c r="G118" s="29" t="s">
        <v>206</v>
      </c>
      <c r="H118" s="23">
        <v>94</v>
      </c>
      <c r="I118" s="30">
        <f>I119+I120+I121+I122</f>
        <v>0</v>
      </c>
      <c r="J118" s="30">
        <f>J119+J120+J121+J122</f>
        <v>0</v>
      </c>
      <c r="K118" s="22"/>
    </row>
    <row r="119" spans="1:11" s="38" customFormat="1" x14ac:dyDescent="0.25">
      <c r="A119" s="28">
        <v>4</v>
      </c>
      <c r="B119" s="28">
        <v>1</v>
      </c>
      <c r="C119" s="28">
        <v>2</v>
      </c>
      <c r="D119" s="28">
        <v>1</v>
      </c>
      <c r="E119" s="28">
        <v>1</v>
      </c>
      <c r="F119" s="28">
        <v>2</v>
      </c>
      <c r="G119" s="31" t="s">
        <v>207</v>
      </c>
      <c r="H119" s="24">
        <v>95</v>
      </c>
      <c r="I119" s="32"/>
      <c r="J119" s="32"/>
      <c r="K119" s="22"/>
    </row>
    <row r="120" spans="1:11" s="38" customFormat="1" x14ac:dyDescent="0.25">
      <c r="A120" s="28">
        <v>4</v>
      </c>
      <c r="B120" s="28">
        <v>1</v>
      </c>
      <c r="C120" s="28">
        <v>2</v>
      </c>
      <c r="D120" s="28">
        <v>1</v>
      </c>
      <c r="E120" s="28">
        <v>1</v>
      </c>
      <c r="F120" s="28">
        <v>3</v>
      </c>
      <c r="G120" s="31" t="s">
        <v>119</v>
      </c>
      <c r="H120" s="24">
        <v>96</v>
      </c>
      <c r="I120" s="32"/>
      <c r="J120" s="32"/>
      <c r="K120" s="22"/>
    </row>
    <row r="121" spans="1:11" s="38" customFormat="1" x14ac:dyDescent="0.25">
      <c r="A121" s="28">
        <v>4</v>
      </c>
      <c r="B121" s="28">
        <v>1</v>
      </c>
      <c r="C121" s="28">
        <v>2</v>
      </c>
      <c r="D121" s="28">
        <v>1</v>
      </c>
      <c r="E121" s="28">
        <v>1</v>
      </c>
      <c r="F121" s="28">
        <v>4</v>
      </c>
      <c r="G121" s="31" t="s">
        <v>120</v>
      </c>
      <c r="H121" s="24">
        <v>97</v>
      </c>
      <c r="I121" s="32"/>
      <c r="J121" s="32"/>
      <c r="K121" s="22"/>
    </row>
    <row r="122" spans="1:11" s="38" customFormat="1" x14ac:dyDescent="0.25">
      <c r="A122" s="34">
        <v>4</v>
      </c>
      <c r="B122" s="34">
        <v>1</v>
      </c>
      <c r="C122" s="34">
        <v>2</v>
      </c>
      <c r="D122" s="34">
        <v>1</v>
      </c>
      <c r="E122" s="34">
        <v>1</v>
      </c>
      <c r="F122" s="34">
        <v>5</v>
      </c>
      <c r="G122" s="35" t="s">
        <v>121</v>
      </c>
      <c r="H122" s="24">
        <v>98</v>
      </c>
      <c r="I122" s="32"/>
      <c r="J122" s="32"/>
      <c r="K122" s="22"/>
    </row>
    <row r="123" spans="1:11" s="38" customFormat="1" x14ac:dyDescent="0.25">
      <c r="A123" s="45">
        <v>4</v>
      </c>
      <c r="B123" s="45">
        <v>1</v>
      </c>
      <c r="C123" s="45">
        <v>3</v>
      </c>
      <c r="D123" s="34"/>
      <c r="E123" s="34"/>
      <c r="F123" s="34"/>
      <c r="G123" s="46" t="s">
        <v>208</v>
      </c>
      <c r="H123" s="23">
        <v>99</v>
      </c>
      <c r="I123" s="42"/>
      <c r="J123" s="42">
        <v>16.5</v>
      </c>
      <c r="K123" s="22"/>
    </row>
    <row r="124" spans="1:11" s="38" customFormat="1" x14ac:dyDescent="0.25">
      <c r="A124" s="45">
        <v>4</v>
      </c>
      <c r="B124" s="45">
        <v>1</v>
      </c>
      <c r="C124" s="45">
        <v>4</v>
      </c>
      <c r="D124" s="34"/>
      <c r="E124" s="34"/>
      <c r="F124" s="34"/>
      <c r="G124" s="46" t="s">
        <v>122</v>
      </c>
      <c r="H124" s="23">
        <v>100</v>
      </c>
      <c r="I124" s="42"/>
      <c r="J124" s="42">
        <v>5.9</v>
      </c>
      <c r="K124" s="22"/>
    </row>
    <row r="125" spans="1:11" s="38" customFormat="1" ht="16.149999999999999" customHeight="1" x14ac:dyDescent="0.25">
      <c r="A125" s="47"/>
      <c r="B125" s="47"/>
      <c r="C125" s="47"/>
      <c r="D125" s="47"/>
      <c r="E125" s="47"/>
      <c r="F125" s="47"/>
      <c r="G125" s="48" t="s">
        <v>209</v>
      </c>
      <c r="H125" s="49" t="s">
        <v>210</v>
      </c>
      <c r="I125" s="50">
        <f>I25+I43+I76+I102</f>
        <v>112027.09999999998</v>
      </c>
      <c r="J125" s="50">
        <f>J25+J43+J76+J102</f>
        <v>101518.69999999998</v>
      </c>
      <c r="K125" s="22"/>
    </row>
    <row r="126" spans="1:11" s="38" customFormat="1" ht="24.6" customHeight="1" x14ac:dyDescent="0.25">
      <c r="A126" s="28"/>
      <c r="B126" s="28"/>
      <c r="C126" s="28"/>
      <c r="D126" s="28"/>
      <c r="E126" s="28"/>
      <c r="F126" s="28"/>
      <c r="G126" s="29" t="s">
        <v>211</v>
      </c>
      <c r="H126" s="23">
        <v>102</v>
      </c>
      <c r="I126" s="30">
        <f>I127+I132</f>
        <v>0</v>
      </c>
      <c r="J126" s="30">
        <f>J127+J132</f>
        <v>0</v>
      </c>
      <c r="K126" s="22"/>
    </row>
    <row r="127" spans="1:11" s="38" customFormat="1" ht="27" customHeight="1" x14ac:dyDescent="0.25">
      <c r="A127" s="27">
        <v>4</v>
      </c>
      <c r="B127" s="27">
        <v>2</v>
      </c>
      <c r="C127" s="28"/>
      <c r="D127" s="28"/>
      <c r="E127" s="28"/>
      <c r="F127" s="28"/>
      <c r="G127" s="51" t="s">
        <v>212</v>
      </c>
      <c r="H127" s="23">
        <v>103</v>
      </c>
      <c r="I127" s="30">
        <f>I128+I131</f>
        <v>0</v>
      </c>
      <c r="J127" s="30">
        <f>J128+J131</f>
        <v>0</v>
      </c>
      <c r="K127" s="22"/>
    </row>
    <row r="128" spans="1:11" s="38" customFormat="1" ht="25.15" customHeight="1" x14ac:dyDescent="0.25">
      <c r="A128" s="45">
        <v>4</v>
      </c>
      <c r="B128" s="45">
        <v>2</v>
      </c>
      <c r="C128" s="45">
        <v>1</v>
      </c>
      <c r="D128" s="34"/>
      <c r="E128" s="34"/>
      <c r="F128" s="34"/>
      <c r="G128" s="52" t="s">
        <v>213</v>
      </c>
      <c r="H128" s="23">
        <v>104</v>
      </c>
      <c r="I128" s="30">
        <f>I129+I130</f>
        <v>0</v>
      </c>
      <c r="J128" s="30">
        <f>J129+J130</f>
        <v>0</v>
      </c>
      <c r="K128" s="22"/>
    </row>
    <row r="129" spans="1:11" s="38" customFormat="1" x14ac:dyDescent="0.25">
      <c r="A129" s="34">
        <v>4</v>
      </c>
      <c r="B129" s="34">
        <v>2</v>
      </c>
      <c r="C129" s="34">
        <v>1</v>
      </c>
      <c r="D129" s="34">
        <v>5</v>
      </c>
      <c r="E129" s="34">
        <v>1</v>
      </c>
      <c r="F129" s="34"/>
      <c r="G129" s="53" t="s">
        <v>123</v>
      </c>
      <c r="H129" s="24">
        <v>105</v>
      </c>
      <c r="I129" s="32"/>
      <c r="J129" s="32"/>
      <c r="K129" s="22"/>
    </row>
    <row r="130" spans="1:11" s="38" customFormat="1" x14ac:dyDescent="0.25">
      <c r="A130" s="34">
        <v>4</v>
      </c>
      <c r="B130" s="34">
        <v>2</v>
      </c>
      <c r="C130" s="34">
        <v>1</v>
      </c>
      <c r="D130" s="34">
        <v>7</v>
      </c>
      <c r="E130" s="34">
        <v>1</v>
      </c>
      <c r="F130" s="34"/>
      <c r="G130" s="53" t="s">
        <v>124</v>
      </c>
      <c r="H130" s="24">
        <v>106</v>
      </c>
      <c r="I130" s="32"/>
      <c r="J130" s="32"/>
      <c r="K130" s="22"/>
    </row>
    <row r="131" spans="1:11" s="38" customFormat="1" ht="23.45" customHeight="1" x14ac:dyDescent="0.25">
      <c r="A131" s="45">
        <v>4</v>
      </c>
      <c r="B131" s="45">
        <v>2</v>
      </c>
      <c r="C131" s="45">
        <v>2</v>
      </c>
      <c r="D131" s="45"/>
      <c r="E131" s="45"/>
      <c r="F131" s="45"/>
      <c r="G131" s="52" t="s">
        <v>125</v>
      </c>
      <c r="H131" s="23">
        <v>107</v>
      </c>
      <c r="I131" s="42"/>
      <c r="J131" s="42"/>
      <c r="K131" s="22"/>
    </row>
    <row r="132" spans="1:11" s="38" customFormat="1" ht="21" x14ac:dyDescent="0.25">
      <c r="A132" s="27">
        <v>4</v>
      </c>
      <c r="B132" s="27">
        <v>3</v>
      </c>
      <c r="C132" s="28"/>
      <c r="D132" s="28"/>
      <c r="E132" s="28"/>
      <c r="F132" s="28"/>
      <c r="G132" s="51" t="s">
        <v>214</v>
      </c>
      <c r="H132" s="23">
        <v>108</v>
      </c>
      <c r="I132" s="30">
        <f>I133+I137</f>
        <v>0</v>
      </c>
      <c r="J132" s="30">
        <f>J133+J137</f>
        <v>0</v>
      </c>
      <c r="K132" s="22"/>
    </row>
    <row r="133" spans="1:11" s="38" customFormat="1" ht="24" customHeight="1" x14ac:dyDescent="0.25">
      <c r="A133" s="27">
        <v>4</v>
      </c>
      <c r="B133" s="27">
        <v>3</v>
      </c>
      <c r="C133" s="27">
        <v>1</v>
      </c>
      <c r="D133" s="28"/>
      <c r="E133" s="28"/>
      <c r="F133" s="28"/>
      <c r="G133" s="51" t="s">
        <v>126</v>
      </c>
      <c r="H133" s="23">
        <v>109</v>
      </c>
      <c r="I133" s="30">
        <f>I134</f>
        <v>0</v>
      </c>
      <c r="J133" s="30">
        <f>J134</f>
        <v>0</v>
      </c>
      <c r="K133" s="22"/>
    </row>
    <row r="134" spans="1:11" s="38" customFormat="1" x14ac:dyDescent="0.25">
      <c r="A134" s="28">
        <v>4</v>
      </c>
      <c r="B134" s="28">
        <v>3</v>
      </c>
      <c r="C134" s="28">
        <v>1</v>
      </c>
      <c r="D134" s="28">
        <v>4</v>
      </c>
      <c r="E134" s="28">
        <v>1</v>
      </c>
      <c r="F134" s="28"/>
      <c r="G134" s="44" t="s">
        <v>215</v>
      </c>
      <c r="H134" s="24">
        <v>110</v>
      </c>
      <c r="I134" s="33">
        <f>I135+I136</f>
        <v>0</v>
      </c>
      <c r="J134" s="33">
        <f>J135+J136</f>
        <v>0</v>
      </c>
      <c r="K134" s="22"/>
    </row>
    <row r="135" spans="1:11" s="38" customFormat="1" x14ac:dyDescent="0.25">
      <c r="A135" s="28">
        <v>4</v>
      </c>
      <c r="B135" s="28">
        <v>3</v>
      </c>
      <c r="C135" s="28">
        <v>1</v>
      </c>
      <c r="D135" s="28">
        <v>4</v>
      </c>
      <c r="E135" s="28">
        <v>1</v>
      </c>
      <c r="F135" s="28">
        <v>1</v>
      </c>
      <c r="G135" s="31" t="s">
        <v>127</v>
      </c>
      <c r="H135" s="24">
        <v>111</v>
      </c>
      <c r="I135" s="32"/>
      <c r="J135" s="32"/>
      <c r="K135" s="22"/>
    </row>
    <row r="136" spans="1:11" s="38" customFormat="1" x14ac:dyDescent="0.25">
      <c r="A136" s="28">
        <v>4</v>
      </c>
      <c r="B136" s="28">
        <v>3</v>
      </c>
      <c r="C136" s="28">
        <v>1</v>
      </c>
      <c r="D136" s="28">
        <v>4</v>
      </c>
      <c r="E136" s="28">
        <v>1</v>
      </c>
      <c r="F136" s="28">
        <v>2</v>
      </c>
      <c r="G136" s="31" t="s">
        <v>128</v>
      </c>
      <c r="H136" s="24">
        <v>112</v>
      </c>
      <c r="I136" s="32"/>
      <c r="J136" s="32"/>
      <c r="K136" s="22"/>
    </row>
    <row r="137" spans="1:11" s="38" customFormat="1" ht="23.45" customHeight="1" x14ac:dyDescent="0.25">
      <c r="A137" s="27">
        <v>4</v>
      </c>
      <c r="B137" s="27">
        <v>3</v>
      </c>
      <c r="C137" s="27">
        <v>2</v>
      </c>
      <c r="D137" s="28"/>
      <c r="E137" s="28"/>
      <c r="F137" s="28"/>
      <c r="G137" s="29" t="s">
        <v>129</v>
      </c>
      <c r="H137" s="23">
        <v>113</v>
      </c>
      <c r="I137" s="30">
        <f>I138</f>
        <v>0</v>
      </c>
      <c r="J137" s="30">
        <f>J138</f>
        <v>0</v>
      </c>
      <c r="K137" s="22"/>
    </row>
    <row r="138" spans="1:11" s="38" customFormat="1" x14ac:dyDescent="0.25">
      <c r="A138" s="28">
        <v>4</v>
      </c>
      <c r="B138" s="28">
        <v>3</v>
      </c>
      <c r="C138" s="28">
        <v>2</v>
      </c>
      <c r="D138" s="28">
        <v>4</v>
      </c>
      <c r="E138" s="28">
        <v>1</v>
      </c>
      <c r="F138" s="28"/>
      <c r="G138" s="31" t="s">
        <v>215</v>
      </c>
      <c r="H138" s="24">
        <v>114</v>
      </c>
      <c r="I138" s="33">
        <f>I139+I140</f>
        <v>0</v>
      </c>
      <c r="J138" s="33">
        <f>J139+J140</f>
        <v>0</v>
      </c>
      <c r="K138" s="22"/>
    </row>
    <row r="139" spans="1:11" s="38" customFormat="1" x14ac:dyDescent="0.25">
      <c r="A139" s="28">
        <v>4</v>
      </c>
      <c r="B139" s="28">
        <v>3</v>
      </c>
      <c r="C139" s="28">
        <v>2</v>
      </c>
      <c r="D139" s="28">
        <v>4</v>
      </c>
      <c r="E139" s="28">
        <v>1</v>
      </c>
      <c r="F139" s="28">
        <v>1</v>
      </c>
      <c r="G139" s="31" t="s">
        <v>127</v>
      </c>
      <c r="H139" s="24">
        <v>115</v>
      </c>
      <c r="I139" s="32"/>
      <c r="J139" s="32"/>
      <c r="K139" s="22"/>
    </row>
    <row r="140" spans="1:11" s="38" customFormat="1" x14ac:dyDescent="0.25">
      <c r="A140" s="28">
        <v>4</v>
      </c>
      <c r="B140" s="28">
        <v>3</v>
      </c>
      <c r="C140" s="28">
        <v>2</v>
      </c>
      <c r="D140" s="28">
        <v>4</v>
      </c>
      <c r="E140" s="28">
        <v>1</v>
      </c>
      <c r="F140" s="28">
        <v>2</v>
      </c>
      <c r="G140" s="31" t="s">
        <v>128</v>
      </c>
      <c r="H140" s="24">
        <v>116</v>
      </c>
      <c r="I140" s="32"/>
      <c r="J140" s="32"/>
      <c r="K140" s="22"/>
    </row>
    <row r="141" spans="1:11" s="38" customFormat="1" x14ac:dyDescent="0.25">
      <c r="A141" s="28"/>
      <c r="B141" s="28"/>
      <c r="C141" s="28"/>
      <c r="D141" s="28"/>
      <c r="E141" s="28"/>
      <c r="F141" s="28"/>
      <c r="G141" s="54" t="s">
        <v>216</v>
      </c>
      <c r="H141" s="23">
        <v>117</v>
      </c>
      <c r="I141" s="30">
        <f>I142+I143+I144+I145</f>
        <v>0</v>
      </c>
      <c r="J141" s="30">
        <f>J142+J143+J144+J145</f>
        <v>18739</v>
      </c>
      <c r="K141" s="22"/>
    </row>
    <row r="142" spans="1:11" s="38" customFormat="1" ht="13.9" customHeight="1" x14ac:dyDescent="0.25">
      <c r="A142" s="28"/>
      <c r="B142" s="28"/>
      <c r="C142" s="28"/>
      <c r="D142" s="28"/>
      <c r="E142" s="28"/>
      <c r="F142" s="28"/>
      <c r="G142" s="55" t="s">
        <v>217</v>
      </c>
      <c r="H142" s="24">
        <v>118</v>
      </c>
      <c r="I142" s="56"/>
      <c r="J142" s="32">
        <v>15691.9</v>
      </c>
      <c r="K142" s="22"/>
    </row>
    <row r="143" spans="1:11" s="38" customFormat="1" ht="23.45" customHeight="1" x14ac:dyDescent="0.25">
      <c r="A143" s="28"/>
      <c r="B143" s="28"/>
      <c r="C143" s="28"/>
      <c r="D143" s="28"/>
      <c r="E143" s="28"/>
      <c r="F143" s="28"/>
      <c r="G143" s="55" t="s">
        <v>218</v>
      </c>
      <c r="H143" s="24">
        <v>119</v>
      </c>
      <c r="I143" s="56"/>
      <c r="J143" s="32">
        <v>2933.5</v>
      </c>
      <c r="K143" s="22"/>
    </row>
    <row r="144" spans="1:11" s="38" customFormat="1" ht="23.45" customHeight="1" x14ac:dyDescent="0.25">
      <c r="A144" s="28"/>
      <c r="B144" s="28"/>
      <c r="C144" s="28"/>
      <c r="D144" s="28"/>
      <c r="E144" s="28"/>
      <c r="F144" s="28"/>
      <c r="G144" s="55" t="s">
        <v>219</v>
      </c>
      <c r="H144" s="24">
        <v>120</v>
      </c>
      <c r="I144" s="56"/>
      <c r="J144" s="32">
        <v>113.6</v>
      </c>
      <c r="K144" s="22"/>
    </row>
    <row r="145" spans="1:210" s="38" customFormat="1" x14ac:dyDescent="0.25">
      <c r="A145" s="28"/>
      <c r="B145" s="28"/>
      <c r="C145" s="28"/>
      <c r="D145" s="28"/>
      <c r="E145" s="28"/>
      <c r="F145" s="28"/>
      <c r="G145" s="55" t="s">
        <v>220</v>
      </c>
      <c r="H145" s="24">
        <v>121</v>
      </c>
      <c r="I145" s="56"/>
      <c r="J145" s="32"/>
      <c r="K145" s="22"/>
    </row>
    <row r="146" spans="1:210" s="38" customFormat="1" ht="16.899999999999999" customHeight="1" x14ac:dyDescent="0.25">
      <c r="A146" s="47"/>
      <c r="B146" s="47"/>
      <c r="C146" s="47"/>
      <c r="D146" s="47"/>
      <c r="E146" s="47"/>
      <c r="F146" s="47"/>
      <c r="G146" s="48" t="s">
        <v>221</v>
      </c>
      <c r="H146" s="57">
        <v>122</v>
      </c>
      <c r="I146" s="50">
        <f>I125+I126+I141</f>
        <v>112027.09999999998</v>
      </c>
      <c r="J146" s="50">
        <f>J125+J126+J141</f>
        <v>120257.69999999998</v>
      </c>
      <c r="K146" s="58"/>
    </row>
    <row r="147" spans="1:210" s="12" customFormat="1" x14ac:dyDescent="0.25">
      <c r="A147" s="1"/>
      <c r="B147" s="59"/>
      <c r="C147" s="59"/>
      <c r="D147" s="1"/>
      <c r="E147" s="59"/>
      <c r="F147" s="59"/>
      <c r="G147" s="59"/>
      <c r="H147" s="1"/>
      <c r="I147" s="59"/>
      <c r="J147" s="59"/>
      <c r="L147" s="38"/>
      <c r="M147" s="38"/>
      <c r="N147" s="38"/>
      <c r="O147" s="38"/>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38"/>
      <c r="BN147" s="38"/>
      <c r="BO147" s="38"/>
      <c r="BP147" s="38"/>
      <c r="BQ147" s="38"/>
      <c r="BR147" s="38"/>
      <c r="BS147" s="38"/>
      <c r="BT147" s="38"/>
      <c r="BU147" s="38"/>
      <c r="BV147" s="38"/>
      <c r="BW147" s="38"/>
      <c r="BX147" s="38"/>
      <c r="BY147" s="38"/>
      <c r="BZ147" s="38"/>
      <c r="CA147" s="38"/>
      <c r="CB147" s="38"/>
      <c r="CC147" s="38"/>
      <c r="CD147" s="38"/>
      <c r="CE147" s="38"/>
      <c r="CF147" s="38"/>
      <c r="CG147" s="38"/>
      <c r="CH147" s="38"/>
      <c r="CI147" s="38"/>
      <c r="CJ147" s="38"/>
      <c r="CK147" s="38"/>
      <c r="CL147" s="38"/>
      <c r="CM147" s="38"/>
      <c r="CN147" s="38"/>
      <c r="CO147" s="38"/>
      <c r="CP147" s="38"/>
      <c r="CQ147" s="38"/>
      <c r="CR147" s="38"/>
      <c r="CS147" s="38"/>
      <c r="CT147" s="38"/>
      <c r="CU147" s="38"/>
      <c r="CV147" s="38"/>
      <c r="CW147" s="38"/>
      <c r="CX147" s="38"/>
      <c r="CY147" s="38"/>
      <c r="CZ147" s="38"/>
      <c r="DA147" s="38"/>
      <c r="DB147" s="38"/>
      <c r="DC147" s="38"/>
      <c r="DD147" s="38"/>
      <c r="DE147" s="38"/>
      <c r="DF147" s="38"/>
      <c r="DG147" s="38"/>
      <c r="DH147" s="38"/>
      <c r="DI147" s="38"/>
      <c r="DJ147" s="38"/>
      <c r="DK147" s="38"/>
      <c r="DL147" s="38"/>
      <c r="DM147" s="38"/>
      <c r="DN147" s="38"/>
      <c r="DO147" s="38"/>
      <c r="DP147" s="38"/>
      <c r="DQ147" s="38"/>
      <c r="DR147" s="38"/>
      <c r="DS147" s="38"/>
      <c r="DT147" s="38"/>
      <c r="DU147" s="38"/>
      <c r="DV147" s="38"/>
      <c r="DW147" s="38"/>
      <c r="DX147" s="38"/>
      <c r="DY147" s="38"/>
      <c r="DZ147" s="38"/>
      <c r="EA147" s="38"/>
      <c r="EB147" s="38"/>
      <c r="EC147" s="38"/>
      <c r="ED147" s="38"/>
      <c r="EE147" s="38"/>
      <c r="EF147" s="38"/>
      <c r="EG147" s="38"/>
      <c r="EH147" s="38"/>
      <c r="EI147" s="38"/>
      <c r="EJ147" s="38"/>
      <c r="EK147" s="38"/>
      <c r="EL147" s="38"/>
      <c r="EM147" s="38"/>
      <c r="EN147" s="38"/>
      <c r="EO147" s="38"/>
      <c r="EP147" s="38"/>
      <c r="EQ147" s="38"/>
      <c r="ER147" s="38"/>
      <c r="ES147" s="38"/>
      <c r="ET147" s="38"/>
      <c r="EU147" s="38"/>
      <c r="EV147" s="38"/>
      <c r="EW147" s="38"/>
      <c r="EX147" s="38"/>
      <c r="EY147" s="38"/>
      <c r="EZ147" s="38"/>
      <c r="FA147" s="38"/>
      <c r="FB147" s="38"/>
      <c r="FC147" s="38"/>
      <c r="FD147" s="38"/>
      <c r="FE147" s="38"/>
      <c r="FF147" s="38"/>
      <c r="FG147" s="38"/>
      <c r="FH147" s="38"/>
      <c r="FI147" s="38"/>
      <c r="FJ147" s="38"/>
      <c r="FK147" s="38"/>
      <c r="FL147" s="38"/>
      <c r="FM147" s="38"/>
      <c r="FN147" s="38"/>
      <c r="FO147" s="38"/>
      <c r="FP147" s="38"/>
      <c r="FQ147" s="38"/>
      <c r="FR147" s="38"/>
      <c r="FS147" s="38"/>
      <c r="FT147" s="38"/>
      <c r="FU147" s="38"/>
      <c r="FV147" s="38"/>
      <c r="FW147" s="38"/>
      <c r="FX147" s="38"/>
      <c r="FY147" s="38"/>
      <c r="FZ147" s="38"/>
      <c r="GA147" s="38"/>
      <c r="GB147" s="38"/>
      <c r="GC147" s="38"/>
      <c r="GD147" s="38"/>
      <c r="GE147" s="38"/>
      <c r="GF147" s="38"/>
      <c r="GG147" s="38"/>
      <c r="GH147" s="38"/>
      <c r="GI147" s="38"/>
      <c r="GJ147" s="38"/>
      <c r="GK147" s="38"/>
      <c r="GL147" s="38"/>
      <c r="GM147" s="38"/>
      <c r="GN147" s="38"/>
      <c r="GO147" s="38"/>
      <c r="GP147" s="38"/>
      <c r="GQ147" s="38"/>
      <c r="GR147" s="38"/>
      <c r="GS147" s="38"/>
      <c r="GT147" s="38"/>
      <c r="GU147" s="38"/>
      <c r="GV147" s="38"/>
      <c r="GW147" s="38"/>
      <c r="GX147" s="38"/>
      <c r="GY147" s="38"/>
      <c r="GZ147" s="38"/>
      <c r="HA147" s="38"/>
      <c r="HB147" s="38"/>
    </row>
    <row r="148" spans="1:210" x14ac:dyDescent="0.25">
      <c r="A148" s="1"/>
      <c r="B148" s="1"/>
      <c r="C148" s="1"/>
      <c r="D148" s="1"/>
      <c r="E148" s="1"/>
      <c r="F148" s="1"/>
      <c r="G148" s="1"/>
      <c r="H148" s="1"/>
      <c r="I148" s="1"/>
      <c r="J148" s="1"/>
    </row>
    <row r="149" spans="1:210" s="12" customFormat="1" x14ac:dyDescent="0.25">
      <c r="A149" s="4" t="s">
        <v>222</v>
      </c>
      <c r="B149" s="4"/>
      <c r="C149" s="4"/>
      <c r="D149" s="4"/>
      <c r="E149" s="4"/>
      <c r="F149" s="4"/>
      <c r="G149" s="4" t="s">
        <v>223</v>
      </c>
      <c r="H149" s="1"/>
      <c r="I149" s="4" t="s">
        <v>224</v>
      </c>
      <c r="J149" s="60" t="s">
        <v>300</v>
      </c>
      <c r="L149" s="38"/>
      <c r="M149" s="38"/>
      <c r="N149" s="38"/>
      <c r="O149" s="38"/>
      <c r="P149" s="38"/>
      <c r="Q149" s="38"/>
      <c r="R149" s="38"/>
      <c r="S149" s="38"/>
      <c r="T149" s="38"/>
      <c r="U149" s="38"/>
      <c r="V149" s="38"/>
      <c r="W149" s="38"/>
      <c r="X149" s="38"/>
      <c r="Y149" s="38"/>
      <c r="Z149" s="38"/>
      <c r="AA149" s="38"/>
      <c r="AB149" s="38"/>
      <c r="AC149" s="38"/>
      <c r="AD149" s="38"/>
      <c r="AE149" s="38"/>
      <c r="AF149" s="38"/>
      <c r="AG149" s="38"/>
      <c r="AH149" s="38"/>
      <c r="AI149" s="38"/>
      <c r="AJ149" s="38"/>
      <c r="AK149" s="38"/>
      <c r="AL149" s="38"/>
      <c r="AM149" s="38"/>
      <c r="AN149" s="38"/>
      <c r="AO149" s="38"/>
      <c r="AP149" s="38"/>
      <c r="AQ149" s="38"/>
      <c r="AR149" s="38"/>
      <c r="AS149" s="38"/>
      <c r="AT149" s="38"/>
      <c r="AU149" s="38"/>
      <c r="AV149" s="38"/>
      <c r="AW149" s="38"/>
      <c r="AX149" s="38"/>
      <c r="AY149" s="38"/>
      <c r="AZ149" s="38"/>
      <c r="BA149" s="38"/>
      <c r="BB149" s="38"/>
      <c r="BC149" s="38"/>
      <c r="BD149" s="38"/>
      <c r="BE149" s="38"/>
      <c r="BF149" s="38"/>
      <c r="BG149" s="38"/>
      <c r="BH149" s="38"/>
      <c r="BI149" s="38"/>
      <c r="BJ149" s="38"/>
      <c r="BK149" s="38"/>
      <c r="BL149" s="38"/>
      <c r="BM149" s="38"/>
      <c r="BN149" s="38"/>
      <c r="BO149" s="38"/>
      <c r="BP149" s="38"/>
      <c r="BQ149" s="38"/>
      <c r="BR149" s="38"/>
      <c r="BS149" s="38"/>
      <c r="BT149" s="38"/>
      <c r="BU149" s="38"/>
      <c r="BV149" s="38"/>
      <c r="BW149" s="38"/>
      <c r="BX149" s="38"/>
      <c r="BY149" s="38"/>
      <c r="BZ149" s="38"/>
      <c r="CA149" s="38"/>
      <c r="CB149" s="38"/>
      <c r="CC149" s="38"/>
      <c r="CD149" s="38"/>
      <c r="CE149" s="38"/>
      <c r="CF149" s="38"/>
      <c r="CG149" s="38"/>
      <c r="CH149" s="38"/>
      <c r="CI149" s="38"/>
      <c r="CJ149" s="38"/>
      <c r="CK149" s="38"/>
      <c r="CL149" s="38"/>
      <c r="CM149" s="38"/>
      <c r="CN149" s="38"/>
      <c r="CO149" s="38"/>
      <c r="CP149" s="38"/>
      <c r="CQ149" s="38"/>
      <c r="CR149" s="38"/>
      <c r="CS149" s="38"/>
      <c r="CT149" s="38"/>
      <c r="CU149" s="38"/>
      <c r="CV149" s="38"/>
      <c r="CW149" s="38"/>
      <c r="CX149" s="38"/>
      <c r="CY149" s="38"/>
      <c r="CZ149" s="38"/>
      <c r="DA149" s="38"/>
      <c r="DB149" s="38"/>
      <c r="DC149" s="38"/>
      <c r="DD149" s="38"/>
      <c r="DE149" s="38"/>
      <c r="DF149" s="38"/>
      <c r="DG149" s="38"/>
      <c r="DH149" s="38"/>
      <c r="DI149" s="38"/>
      <c r="DJ149" s="38"/>
      <c r="DK149" s="38"/>
      <c r="DL149" s="38"/>
      <c r="DM149" s="38"/>
      <c r="DN149" s="38"/>
      <c r="DO149" s="38"/>
      <c r="DP149" s="38"/>
      <c r="DQ149" s="38"/>
      <c r="DR149" s="38"/>
      <c r="DS149" s="38"/>
      <c r="DT149" s="38"/>
      <c r="DU149" s="38"/>
      <c r="DV149" s="38"/>
      <c r="DW149" s="38"/>
      <c r="DX149" s="38"/>
      <c r="DY149" s="38"/>
      <c r="DZ149" s="38"/>
      <c r="EA149" s="38"/>
      <c r="EB149" s="38"/>
      <c r="EC149" s="38"/>
      <c r="ED149" s="38"/>
      <c r="EE149" s="38"/>
      <c r="EF149" s="38"/>
      <c r="EG149" s="38"/>
      <c r="EH149" s="38"/>
      <c r="EI149" s="38"/>
      <c r="EJ149" s="38"/>
      <c r="EK149" s="38"/>
      <c r="EL149" s="38"/>
      <c r="EM149" s="38"/>
      <c r="EN149" s="38"/>
      <c r="EO149" s="38"/>
      <c r="EP149" s="38"/>
      <c r="EQ149" s="38"/>
      <c r="ER149" s="38"/>
      <c r="ES149" s="38"/>
      <c r="ET149" s="38"/>
      <c r="EU149" s="38"/>
      <c r="EV149" s="38"/>
      <c r="EW149" s="38"/>
      <c r="EX149" s="38"/>
      <c r="EY149" s="38"/>
      <c r="EZ149" s="38"/>
      <c r="FA149" s="38"/>
      <c r="FB149" s="38"/>
      <c r="FC149" s="38"/>
      <c r="FD149" s="38"/>
      <c r="FE149" s="38"/>
      <c r="FF149" s="38"/>
      <c r="FG149" s="38"/>
      <c r="FH149" s="38"/>
      <c r="FI149" s="38"/>
      <c r="FJ149" s="38"/>
      <c r="FK149" s="38"/>
      <c r="FL149" s="38"/>
      <c r="FM149" s="38"/>
      <c r="FN149" s="38"/>
      <c r="FO149" s="38"/>
      <c r="FP149" s="38"/>
      <c r="FQ149" s="38"/>
      <c r="FR149" s="38"/>
      <c r="FS149" s="38"/>
      <c r="FT149" s="38"/>
      <c r="FU149" s="38"/>
      <c r="FV149" s="38"/>
      <c r="FW149" s="38"/>
      <c r="FX149" s="38"/>
      <c r="FY149" s="38"/>
      <c r="FZ149" s="38"/>
      <c r="GA149" s="38"/>
      <c r="GB149" s="38"/>
      <c r="GC149" s="38"/>
      <c r="GD149" s="38"/>
      <c r="GE149" s="38"/>
      <c r="GF149" s="38"/>
      <c r="GG149" s="38"/>
      <c r="GH149" s="38"/>
      <c r="GI149" s="38"/>
      <c r="GJ149" s="38"/>
      <c r="GK149" s="38"/>
      <c r="GL149" s="38"/>
      <c r="GM149" s="38"/>
      <c r="GN149" s="38"/>
      <c r="GO149" s="38"/>
      <c r="GP149" s="38"/>
      <c r="GQ149" s="38"/>
      <c r="GR149" s="38"/>
      <c r="GS149" s="38"/>
      <c r="GT149" s="38"/>
      <c r="GU149" s="38"/>
      <c r="GV149" s="38"/>
      <c r="GW149" s="38"/>
      <c r="GX149" s="38"/>
      <c r="GY149" s="38"/>
      <c r="GZ149" s="38"/>
      <c r="HA149" s="38"/>
      <c r="HB149" s="38"/>
    </row>
    <row r="150" spans="1:210" s="12" customFormat="1" x14ac:dyDescent="0.25">
      <c r="A150" s="144" t="s">
        <v>226</v>
      </c>
      <c r="B150" s="144"/>
      <c r="C150" s="144"/>
      <c r="D150" s="144"/>
      <c r="E150" s="144"/>
      <c r="F150" s="144"/>
      <c r="G150" s="144"/>
      <c r="H150" s="1"/>
      <c r="I150" s="16" t="s">
        <v>139</v>
      </c>
      <c r="J150" s="61" t="s">
        <v>227</v>
      </c>
      <c r="L150" s="38"/>
      <c r="M150" s="38"/>
      <c r="N150" s="38"/>
      <c r="O150" s="38"/>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38"/>
      <c r="BS150" s="38"/>
      <c r="BT150" s="38"/>
      <c r="BU150" s="38"/>
      <c r="BV150" s="38"/>
      <c r="BW150" s="38"/>
      <c r="BX150" s="38"/>
      <c r="BY150" s="38"/>
      <c r="BZ150" s="38"/>
      <c r="CA150" s="38"/>
      <c r="CB150" s="38"/>
      <c r="CC150" s="38"/>
      <c r="CD150" s="38"/>
      <c r="CE150" s="38"/>
      <c r="CF150" s="38"/>
      <c r="CG150" s="38"/>
      <c r="CH150" s="38"/>
      <c r="CI150" s="38"/>
      <c r="CJ150" s="38"/>
      <c r="CK150" s="38"/>
      <c r="CL150" s="38"/>
      <c r="CM150" s="38"/>
      <c r="CN150" s="38"/>
      <c r="CO150" s="38"/>
      <c r="CP150" s="38"/>
      <c r="CQ150" s="38"/>
      <c r="CR150" s="38"/>
      <c r="CS150" s="38"/>
      <c r="CT150" s="38"/>
      <c r="CU150" s="38"/>
      <c r="CV150" s="38"/>
      <c r="CW150" s="38"/>
      <c r="CX150" s="38"/>
      <c r="CY150" s="38"/>
      <c r="CZ150" s="38"/>
      <c r="DA150" s="38"/>
      <c r="DB150" s="38"/>
      <c r="DC150" s="38"/>
      <c r="DD150" s="38"/>
      <c r="DE150" s="38"/>
      <c r="DF150" s="38"/>
      <c r="DG150" s="38"/>
      <c r="DH150" s="38"/>
      <c r="DI150" s="38"/>
      <c r="DJ150" s="38"/>
      <c r="DK150" s="38"/>
      <c r="DL150" s="38"/>
      <c r="DM150" s="38"/>
      <c r="DN150" s="38"/>
      <c r="DO150" s="38"/>
      <c r="DP150" s="38"/>
      <c r="DQ150" s="38"/>
      <c r="DR150" s="38"/>
      <c r="DS150" s="38"/>
      <c r="DT150" s="38"/>
      <c r="DU150" s="38"/>
      <c r="DV150" s="38"/>
      <c r="DW150" s="38"/>
      <c r="DX150" s="38"/>
      <c r="DY150" s="38"/>
      <c r="DZ150" s="38"/>
      <c r="EA150" s="38"/>
      <c r="EB150" s="38"/>
      <c r="EC150" s="38"/>
      <c r="ED150" s="38"/>
      <c r="EE150" s="38"/>
      <c r="EF150" s="38"/>
      <c r="EG150" s="38"/>
      <c r="EH150" s="38"/>
      <c r="EI150" s="38"/>
      <c r="EJ150" s="38"/>
      <c r="EK150" s="38"/>
      <c r="EL150" s="38"/>
      <c r="EM150" s="38"/>
      <c r="EN150" s="38"/>
      <c r="EO150" s="38"/>
      <c r="EP150" s="38"/>
      <c r="EQ150" s="38"/>
      <c r="ER150" s="38"/>
      <c r="ES150" s="38"/>
      <c r="ET150" s="38"/>
      <c r="EU150" s="38"/>
      <c r="EV150" s="38"/>
      <c r="EW150" s="38"/>
      <c r="EX150" s="38"/>
      <c r="EY150" s="38"/>
      <c r="EZ150" s="38"/>
      <c r="FA150" s="38"/>
      <c r="FB150" s="38"/>
      <c r="FC150" s="38"/>
      <c r="FD150" s="38"/>
      <c r="FE150" s="38"/>
      <c r="FF150" s="38"/>
      <c r="FG150" s="38"/>
      <c r="FH150" s="38"/>
      <c r="FI150" s="38"/>
      <c r="FJ150" s="38"/>
      <c r="FK150" s="38"/>
      <c r="FL150" s="38"/>
      <c r="FM150" s="38"/>
      <c r="FN150" s="38"/>
      <c r="FO150" s="38"/>
      <c r="FP150" s="38"/>
      <c r="FQ150" s="38"/>
      <c r="FR150" s="38"/>
      <c r="FS150" s="38"/>
      <c r="FT150" s="38"/>
      <c r="FU150" s="38"/>
      <c r="FV150" s="38"/>
      <c r="FW150" s="38"/>
      <c r="FX150" s="38"/>
      <c r="FY150" s="38"/>
      <c r="FZ150" s="38"/>
      <c r="GA150" s="38"/>
      <c r="GB150" s="38"/>
      <c r="GC150" s="38"/>
      <c r="GD150" s="38"/>
      <c r="GE150" s="38"/>
      <c r="GF150" s="38"/>
      <c r="GG150" s="38"/>
      <c r="GH150" s="38"/>
      <c r="GI150" s="38"/>
      <c r="GJ150" s="38"/>
      <c r="GK150" s="38"/>
      <c r="GL150" s="38"/>
      <c r="GM150" s="38"/>
      <c r="GN150" s="38"/>
      <c r="GO150" s="38"/>
      <c r="GP150" s="38"/>
      <c r="GQ150" s="38"/>
      <c r="GR150" s="38"/>
      <c r="GS150" s="38"/>
      <c r="GT150" s="38"/>
      <c r="GU150" s="38"/>
      <c r="GV150" s="38"/>
      <c r="GW150" s="38"/>
      <c r="GX150" s="38"/>
      <c r="GY150" s="38"/>
      <c r="GZ150" s="38"/>
      <c r="HA150" s="38"/>
      <c r="HB150" s="38"/>
    </row>
    <row r="151" spans="1:210" s="12" customFormat="1" x14ac:dyDescent="0.25">
      <c r="A151" s="145"/>
      <c r="B151" s="145"/>
      <c r="C151" s="62"/>
      <c r="D151" s="1"/>
      <c r="E151" s="1"/>
      <c r="F151" s="1"/>
      <c r="G151" s="1"/>
      <c r="H151" s="1"/>
      <c r="I151" s="1"/>
      <c r="J151" s="1"/>
      <c r="L151" s="38"/>
      <c r="M151" s="38"/>
      <c r="N151" s="38"/>
      <c r="O151" s="38"/>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38"/>
      <c r="BJ151" s="38"/>
      <c r="BK151" s="38"/>
      <c r="BL151" s="38"/>
      <c r="BM151" s="38"/>
      <c r="BN151" s="38"/>
      <c r="BO151" s="38"/>
      <c r="BP151" s="38"/>
      <c r="BQ151" s="38"/>
      <c r="BR151" s="38"/>
      <c r="BS151" s="38"/>
      <c r="BT151" s="38"/>
      <c r="BU151" s="38"/>
      <c r="BV151" s="38"/>
      <c r="BW151" s="38"/>
      <c r="BX151" s="38"/>
      <c r="BY151" s="38"/>
      <c r="BZ151" s="38"/>
      <c r="CA151" s="38"/>
      <c r="CB151" s="38"/>
      <c r="CC151" s="38"/>
      <c r="CD151" s="38"/>
      <c r="CE151" s="38"/>
      <c r="CF151" s="38"/>
      <c r="CG151" s="38"/>
      <c r="CH151" s="38"/>
      <c r="CI151" s="38"/>
      <c r="CJ151" s="38"/>
      <c r="CK151" s="38"/>
      <c r="CL151" s="38"/>
      <c r="CM151" s="38"/>
      <c r="CN151" s="38"/>
      <c r="CO151" s="38"/>
      <c r="CP151" s="38"/>
      <c r="CQ151" s="38"/>
      <c r="CR151" s="38"/>
      <c r="CS151" s="38"/>
      <c r="CT151" s="38"/>
      <c r="CU151" s="38"/>
      <c r="CV151" s="38"/>
      <c r="CW151" s="38"/>
      <c r="CX151" s="38"/>
      <c r="CY151" s="38"/>
      <c r="CZ151" s="38"/>
      <c r="DA151" s="38"/>
      <c r="DB151" s="38"/>
      <c r="DC151" s="38"/>
      <c r="DD151" s="38"/>
      <c r="DE151" s="38"/>
      <c r="DF151" s="38"/>
      <c r="DG151" s="38"/>
      <c r="DH151" s="38"/>
      <c r="DI151" s="38"/>
      <c r="DJ151" s="38"/>
      <c r="DK151" s="38"/>
      <c r="DL151" s="38"/>
      <c r="DM151" s="38"/>
      <c r="DN151" s="38"/>
      <c r="DO151" s="38"/>
      <c r="DP151" s="38"/>
      <c r="DQ151" s="38"/>
      <c r="DR151" s="38"/>
      <c r="DS151" s="38"/>
      <c r="DT151" s="38"/>
      <c r="DU151" s="38"/>
      <c r="DV151" s="38"/>
      <c r="DW151" s="38"/>
      <c r="DX151" s="38"/>
      <c r="DY151" s="38"/>
      <c r="DZ151" s="38"/>
      <c r="EA151" s="38"/>
      <c r="EB151" s="38"/>
      <c r="EC151" s="38"/>
      <c r="ED151" s="38"/>
      <c r="EE151" s="38"/>
      <c r="EF151" s="38"/>
      <c r="EG151" s="38"/>
      <c r="EH151" s="38"/>
      <c r="EI151" s="38"/>
      <c r="EJ151" s="38"/>
      <c r="EK151" s="38"/>
      <c r="EL151" s="38"/>
      <c r="EM151" s="38"/>
      <c r="EN151" s="38"/>
      <c r="EO151" s="38"/>
      <c r="EP151" s="38"/>
      <c r="EQ151" s="38"/>
      <c r="ER151" s="38"/>
      <c r="ES151" s="38"/>
      <c r="ET151" s="38"/>
      <c r="EU151" s="38"/>
      <c r="EV151" s="38"/>
      <c r="EW151" s="38"/>
      <c r="EX151" s="38"/>
      <c r="EY151" s="38"/>
      <c r="EZ151" s="38"/>
      <c r="FA151" s="38"/>
      <c r="FB151" s="38"/>
      <c r="FC151" s="38"/>
      <c r="FD151" s="38"/>
      <c r="FE151" s="38"/>
      <c r="FF151" s="38"/>
      <c r="FG151" s="38"/>
      <c r="FH151" s="38"/>
      <c r="FI151" s="38"/>
      <c r="FJ151" s="38"/>
      <c r="FK151" s="38"/>
      <c r="FL151" s="38"/>
      <c r="FM151" s="38"/>
      <c r="FN151" s="38"/>
      <c r="FO151" s="38"/>
      <c r="FP151" s="38"/>
      <c r="FQ151" s="38"/>
      <c r="FR151" s="38"/>
      <c r="FS151" s="38"/>
      <c r="FT151" s="38"/>
      <c r="FU151" s="38"/>
      <c r="FV151" s="38"/>
      <c r="FW151" s="38"/>
      <c r="FX151" s="38"/>
      <c r="FY151" s="38"/>
      <c r="FZ151" s="38"/>
      <c r="GA151" s="38"/>
      <c r="GB151" s="38"/>
      <c r="GC151" s="38"/>
      <c r="GD151" s="38"/>
      <c r="GE151" s="38"/>
      <c r="GF151" s="38"/>
      <c r="GG151" s="38"/>
      <c r="GH151" s="38"/>
      <c r="GI151" s="38"/>
      <c r="GJ151" s="38"/>
      <c r="GK151" s="38"/>
      <c r="GL151" s="38"/>
      <c r="GM151" s="38"/>
      <c r="GN151" s="38"/>
      <c r="GO151" s="38"/>
      <c r="GP151" s="38"/>
      <c r="GQ151" s="38"/>
      <c r="GR151" s="38"/>
      <c r="GS151" s="38"/>
      <c r="GT151" s="38"/>
      <c r="GU151" s="38"/>
      <c r="GV151" s="38"/>
      <c r="GW151" s="38"/>
      <c r="GX151" s="38"/>
      <c r="GY151" s="38"/>
      <c r="GZ151" s="38"/>
      <c r="HA151" s="38"/>
      <c r="HB151" s="38"/>
    </row>
    <row r="152" spans="1:210" s="12" customFormat="1" x14ac:dyDescent="0.25">
      <c r="A152" s="4" t="s">
        <v>222</v>
      </c>
      <c r="B152" s="4"/>
      <c r="C152" s="4"/>
      <c r="D152" s="4"/>
      <c r="E152" s="4"/>
      <c r="F152" s="4"/>
      <c r="G152" s="4" t="s">
        <v>228</v>
      </c>
      <c r="H152" s="1"/>
      <c r="I152" s="4" t="s">
        <v>224</v>
      </c>
      <c r="J152" s="60" t="s">
        <v>300</v>
      </c>
      <c r="L152" s="38"/>
      <c r="M152" s="38"/>
      <c r="N152" s="38"/>
      <c r="O152" s="38"/>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c r="BM152" s="38"/>
      <c r="BN152" s="38"/>
      <c r="BO152" s="38"/>
      <c r="BP152" s="38"/>
      <c r="BQ152" s="38"/>
      <c r="BR152" s="38"/>
      <c r="BS152" s="38"/>
      <c r="BT152" s="38"/>
      <c r="BU152" s="38"/>
      <c r="BV152" s="38"/>
      <c r="BW152" s="38"/>
      <c r="BX152" s="38"/>
      <c r="BY152" s="38"/>
      <c r="BZ152" s="38"/>
      <c r="CA152" s="38"/>
      <c r="CB152" s="38"/>
      <c r="CC152" s="38"/>
      <c r="CD152" s="38"/>
      <c r="CE152" s="38"/>
      <c r="CF152" s="38"/>
      <c r="CG152" s="38"/>
      <c r="CH152" s="38"/>
      <c r="CI152" s="38"/>
      <c r="CJ152" s="38"/>
      <c r="CK152" s="38"/>
      <c r="CL152" s="38"/>
      <c r="CM152" s="38"/>
      <c r="CN152" s="38"/>
      <c r="CO152" s="38"/>
      <c r="CP152" s="38"/>
      <c r="CQ152" s="38"/>
      <c r="CR152" s="38"/>
      <c r="CS152" s="38"/>
      <c r="CT152" s="38"/>
      <c r="CU152" s="38"/>
      <c r="CV152" s="38"/>
      <c r="CW152" s="38"/>
      <c r="CX152" s="38"/>
      <c r="CY152" s="38"/>
      <c r="CZ152" s="38"/>
      <c r="DA152" s="38"/>
      <c r="DB152" s="38"/>
      <c r="DC152" s="38"/>
      <c r="DD152" s="38"/>
      <c r="DE152" s="38"/>
      <c r="DF152" s="38"/>
      <c r="DG152" s="38"/>
      <c r="DH152" s="38"/>
      <c r="DI152" s="38"/>
      <c r="DJ152" s="38"/>
      <c r="DK152" s="38"/>
      <c r="DL152" s="38"/>
      <c r="DM152" s="38"/>
      <c r="DN152" s="38"/>
      <c r="DO152" s="38"/>
      <c r="DP152" s="38"/>
      <c r="DQ152" s="38"/>
      <c r="DR152" s="38"/>
      <c r="DS152" s="38"/>
      <c r="DT152" s="38"/>
      <c r="DU152" s="38"/>
      <c r="DV152" s="38"/>
      <c r="DW152" s="38"/>
      <c r="DX152" s="38"/>
      <c r="DY152" s="38"/>
      <c r="DZ152" s="38"/>
      <c r="EA152" s="38"/>
      <c r="EB152" s="38"/>
      <c r="EC152" s="38"/>
      <c r="ED152" s="38"/>
      <c r="EE152" s="38"/>
      <c r="EF152" s="38"/>
      <c r="EG152" s="38"/>
      <c r="EH152" s="38"/>
      <c r="EI152" s="38"/>
      <c r="EJ152" s="38"/>
      <c r="EK152" s="38"/>
      <c r="EL152" s="38"/>
      <c r="EM152" s="38"/>
      <c r="EN152" s="38"/>
      <c r="EO152" s="38"/>
      <c r="EP152" s="38"/>
      <c r="EQ152" s="38"/>
      <c r="ER152" s="38"/>
      <c r="ES152" s="38"/>
      <c r="ET152" s="38"/>
      <c r="EU152" s="38"/>
      <c r="EV152" s="38"/>
      <c r="EW152" s="38"/>
      <c r="EX152" s="38"/>
      <c r="EY152" s="38"/>
      <c r="EZ152" s="38"/>
      <c r="FA152" s="38"/>
      <c r="FB152" s="38"/>
      <c r="FC152" s="38"/>
      <c r="FD152" s="38"/>
      <c r="FE152" s="38"/>
      <c r="FF152" s="38"/>
      <c r="FG152" s="38"/>
      <c r="FH152" s="38"/>
      <c r="FI152" s="38"/>
      <c r="FJ152" s="38"/>
      <c r="FK152" s="38"/>
      <c r="FL152" s="38"/>
      <c r="FM152" s="38"/>
      <c r="FN152" s="38"/>
      <c r="FO152" s="38"/>
      <c r="FP152" s="38"/>
      <c r="FQ152" s="38"/>
      <c r="FR152" s="38"/>
      <c r="FS152" s="38"/>
      <c r="FT152" s="38"/>
      <c r="FU152" s="38"/>
      <c r="FV152" s="38"/>
      <c r="FW152" s="38"/>
      <c r="FX152" s="38"/>
      <c r="FY152" s="38"/>
      <c r="FZ152" s="38"/>
      <c r="GA152" s="38"/>
      <c r="GB152" s="38"/>
      <c r="GC152" s="38"/>
      <c r="GD152" s="38"/>
      <c r="GE152" s="38"/>
      <c r="GF152" s="38"/>
      <c r="GG152" s="38"/>
      <c r="GH152" s="38"/>
      <c r="GI152" s="38"/>
      <c r="GJ152" s="38"/>
      <c r="GK152" s="38"/>
      <c r="GL152" s="38"/>
      <c r="GM152" s="38"/>
      <c r="GN152" s="38"/>
      <c r="GO152" s="38"/>
      <c r="GP152" s="38"/>
      <c r="GQ152" s="38"/>
      <c r="GR152" s="38"/>
      <c r="GS152" s="38"/>
      <c r="GT152" s="38"/>
      <c r="GU152" s="38"/>
      <c r="GV152" s="38"/>
      <c r="GW152" s="38"/>
      <c r="GX152" s="38"/>
      <c r="GY152" s="38"/>
      <c r="GZ152" s="38"/>
      <c r="HA152" s="38"/>
      <c r="HB152" s="38"/>
    </row>
    <row r="153" spans="1:210" s="12" customFormat="1" x14ac:dyDescent="0.25">
      <c r="A153" s="144" t="s">
        <v>229</v>
      </c>
      <c r="B153" s="144"/>
      <c r="C153" s="144"/>
      <c r="D153" s="144"/>
      <c r="E153" s="144"/>
      <c r="F153" s="144"/>
      <c r="G153" s="144"/>
      <c r="H153" s="1"/>
      <c r="I153" s="16" t="s">
        <v>139</v>
      </c>
      <c r="J153" s="61" t="s">
        <v>227</v>
      </c>
      <c r="L153" s="38"/>
      <c r="M153" s="38"/>
      <c r="N153" s="38"/>
      <c r="O153" s="38"/>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8"/>
      <c r="BC153" s="38"/>
      <c r="BD153" s="38"/>
      <c r="BE153" s="38"/>
      <c r="BF153" s="38"/>
      <c r="BG153" s="38"/>
      <c r="BH153" s="38"/>
      <c r="BI153" s="38"/>
      <c r="BJ153" s="38"/>
      <c r="BK153" s="38"/>
      <c r="BL153" s="38"/>
      <c r="BM153" s="38"/>
      <c r="BN153" s="38"/>
      <c r="BO153" s="38"/>
      <c r="BP153" s="38"/>
      <c r="BQ153" s="38"/>
      <c r="BR153" s="38"/>
      <c r="BS153" s="38"/>
      <c r="BT153" s="38"/>
      <c r="BU153" s="38"/>
      <c r="BV153" s="38"/>
      <c r="BW153" s="38"/>
      <c r="BX153" s="38"/>
      <c r="BY153" s="38"/>
      <c r="BZ153" s="38"/>
      <c r="CA153" s="38"/>
      <c r="CB153" s="38"/>
      <c r="CC153" s="38"/>
      <c r="CD153" s="38"/>
      <c r="CE153" s="38"/>
      <c r="CF153" s="38"/>
      <c r="CG153" s="38"/>
      <c r="CH153" s="38"/>
      <c r="CI153" s="38"/>
      <c r="CJ153" s="38"/>
      <c r="CK153" s="38"/>
      <c r="CL153" s="38"/>
      <c r="CM153" s="38"/>
      <c r="CN153" s="38"/>
      <c r="CO153" s="38"/>
      <c r="CP153" s="38"/>
      <c r="CQ153" s="38"/>
      <c r="CR153" s="38"/>
      <c r="CS153" s="38"/>
      <c r="CT153" s="38"/>
      <c r="CU153" s="38"/>
      <c r="CV153" s="38"/>
      <c r="CW153" s="38"/>
      <c r="CX153" s="38"/>
      <c r="CY153" s="38"/>
      <c r="CZ153" s="38"/>
      <c r="DA153" s="38"/>
      <c r="DB153" s="38"/>
      <c r="DC153" s="38"/>
      <c r="DD153" s="38"/>
      <c r="DE153" s="38"/>
      <c r="DF153" s="38"/>
      <c r="DG153" s="38"/>
      <c r="DH153" s="38"/>
      <c r="DI153" s="38"/>
      <c r="DJ153" s="38"/>
      <c r="DK153" s="38"/>
      <c r="DL153" s="38"/>
      <c r="DM153" s="38"/>
      <c r="DN153" s="38"/>
      <c r="DO153" s="38"/>
      <c r="DP153" s="38"/>
      <c r="DQ153" s="38"/>
      <c r="DR153" s="38"/>
      <c r="DS153" s="38"/>
      <c r="DT153" s="38"/>
      <c r="DU153" s="38"/>
      <c r="DV153" s="38"/>
      <c r="DW153" s="38"/>
      <c r="DX153" s="38"/>
      <c r="DY153" s="38"/>
      <c r="DZ153" s="38"/>
      <c r="EA153" s="38"/>
      <c r="EB153" s="38"/>
      <c r="EC153" s="38"/>
      <c r="ED153" s="38"/>
      <c r="EE153" s="38"/>
      <c r="EF153" s="38"/>
      <c r="EG153" s="38"/>
      <c r="EH153" s="38"/>
      <c r="EI153" s="38"/>
      <c r="EJ153" s="38"/>
      <c r="EK153" s="38"/>
      <c r="EL153" s="38"/>
      <c r="EM153" s="38"/>
      <c r="EN153" s="38"/>
      <c r="EO153" s="38"/>
      <c r="EP153" s="38"/>
      <c r="EQ153" s="38"/>
      <c r="ER153" s="38"/>
      <c r="ES153" s="38"/>
      <c r="ET153" s="38"/>
      <c r="EU153" s="38"/>
      <c r="EV153" s="38"/>
      <c r="EW153" s="38"/>
      <c r="EX153" s="38"/>
      <c r="EY153" s="38"/>
      <c r="EZ153" s="38"/>
      <c r="FA153" s="38"/>
      <c r="FB153" s="38"/>
      <c r="FC153" s="38"/>
      <c r="FD153" s="38"/>
      <c r="FE153" s="38"/>
      <c r="FF153" s="38"/>
      <c r="FG153" s="38"/>
      <c r="FH153" s="38"/>
      <c r="FI153" s="38"/>
      <c r="FJ153" s="38"/>
      <c r="FK153" s="38"/>
      <c r="FL153" s="38"/>
      <c r="FM153" s="38"/>
      <c r="FN153" s="38"/>
      <c r="FO153" s="38"/>
      <c r="FP153" s="38"/>
      <c r="FQ153" s="38"/>
      <c r="FR153" s="38"/>
      <c r="FS153" s="38"/>
      <c r="FT153" s="38"/>
      <c r="FU153" s="38"/>
      <c r="FV153" s="38"/>
      <c r="FW153" s="38"/>
      <c r="FX153" s="38"/>
      <c r="FY153" s="38"/>
      <c r="FZ153" s="38"/>
      <c r="GA153" s="38"/>
      <c r="GB153" s="38"/>
      <c r="GC153" s="38"/>
      <c r="GD153" s="38"/>
      <c r="GE153" s="38"/>
      <c r="GF153" s="38"/>
      <c r="GG153" s="38"/>
      <c r="GH153" s="38"/>
      <c r="GI153" s="38"/>
      <c r="GJ153" s="38"/>
      <c r="GK153" s="38"/>
      <c r="GL153" s="38"/>
      <c r="GM153" s="38"/>
      <c r="GN153" s="38"/>
      <c r="GO153" s="38"/>
      <c r="GP153" s="38"/>
      <c r="GQ153" s="38"/>
      <c r="GR153" s="38"/>
      <c r="GS153" s="38"/>
      <c r="GT153" s="38"/>
      <c r="GU153" s="38"/>
      <c r="GV153" s="38"/>
      <c r="GW153" s="38"/>
      <c r="GX153" s="38"/>
      <c r="GY153" s="38"/>
      <c r="GZ153" s="38"/>
      <c r="HA153" s="38"/>
      <c r="HB153" s="38"/>
    </row>
    <row r="154" spans="1:210" s="12" customFormat="1" x14ac:dyDescent="0.25">
      <c r="A154" s="63"/>
      <c r="B154" s="63"/>
      <c r="C154" s="63"/>
      <c r="D154" s="11"/>
      <c r="E154" s="11"/>
      <c r="F154" s="61"/>
      <c r="G154" s="1"/>
      <c r="H154" s="1"/>
      <c r="I154" s="1"/>
      <c r="J154" s="1"/>
      <c r="L154" s="38"/>
      <c r="M154" s="38"/>
      <c r="N154" s="38"/>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38"/>
      <c r="BZ154" s="38"/>
      <c r="CA154" s="38"/>
      <c r="CB154" s="38"/>
      <c r="CC154" s="38"/>
      <c r="CD154" s="38"/>
      <c r="CE154" s="38"/>
      <c r="CF154" s="38"/>
      <c r="CG154" s="38"/>
      <c r="CH154" s="38"/>
      <c r="CI154" s="38"/>
      <c r="CJ154" s="38"/>
      <c r="CK154" s="38"/>
      <c r="CL154" s="38"/>
      <c r="CM154" s="38"/>
      <c r="CN154" s="38"/>
      <c r="CO154" s="38"/>
      <c r="CP154" s="38"/>
      <c r="CQ154" s="38"/>
      <c r="CR154" s="38"/>
      <c r="CS154" s="38"/>
      <c r="CT154" s="38"/>
      <c r="CU154" s="38"/>
      <c r="CV154" s="38"/>
      <c r="CW154" s="38"/>
      <c r="CX154" s="38"/>
      <c r="CY154" s="38"/>
      <c r="CZ154" s="38"/>
      <c r="DA154" s="38"/>
      <c r="DB154" s="38"/>
      <c r="DC154" s="38"/>
      <c r="DD154" s="38"/>
      <c r="DE154" s="38"/>
      <c r="DF154" s="38"/>
      <c r="DG154" s="38"/>
      <c r="DH154" s="38"/>
      <c r="DI154" s="38"/>
      <c r="DJ154" s="38"/>
      <c r="DK154" s="38"/>
      <c r="DL154" s="38"/>
      <c r="DM154" s="38"/>
      <c r="DN154" s="38"/>
      <c r="DO154" s="38"/>
      <c r="DP154" s="38"/>
      <c r="DQ154" s="38"/>
      <c r="DR154" s="38"/>
      <c r="DS154" s="38"/>
      <c r="DT154" s="38"/>
      <c r="DU154" s="38"/>
      <c r="DV154" s="38"/>
      <c r="DW154" s="38"/>
      <c r="DX154" s="38"/>
      <c r="DY154" s="38"/>
      <c r="DZ154" s="38"/>
      <c r="EA154" s="38"/>
      <c r="EB154" s="38"/>
      <c r="EC154" s="38"/>
      <c r="ED154" s="38"/>
      <c r="EE154" s="38"/>
      <c r="EF154" s="38"/>
      <c r="EG154" s="38"/>
      <c r="EH154" s="38"/>
      <c r="EI154" s="38"/>
      <c r="EJ154" s="38"/>
      <c r="EK154" s="38"/>
      <c r="EL154" s="38"/>
      <c r="EM154" s="38"/>
      <c r="EN154" s="38"/>
      <c r="EO154" s="38"/>
      <c r="EP154" s="38"/>
      <c r="EQ154" s="38"/>
      <c r="ER154" s="38"/>
      <c r="ES154" s="38"/>
      <c r="ET154" s="38"/>
      <c r="EU154" s="38"/>
      <c r="EV154" s="38"/>
      <c r="EW154" s="38"/>
      <c r="EX154" s="38"/>
      <c r="EY154" s="38"/>
      <c r="EZ154" s="38"/>
      <c r="FA154" s="38"/>
      <c r="FB154" s="38"/>
      <c r="FC154" s="38"/>
      <c r="FD154" s="38"/>
      <c r="FE154" s="38"/>
      <c r="FF154" s="38"/>
      <c r="FG154" s="38"/>
      <c r="FH154" s="38"/>
      <c r="FI154" s="38"/>
      <c r="FJ154" s="38"/>
      <c r="FK154" s="38"/>
      <c r="FL154" s="38"/>
      <c r="FM154" s="38"/>
      <c r="FN154" s="38"/>
      <c r="FO154" s="38"/>
      <c r="FP154" s="38"/>
      <c r="FQ154" s="38"/>
      <c r="FR154" s="38"/>
      <c r="FS154" s="38"/>
      <c r="FT154" s="38"/>
      <c r="FU154" s="38"/>
      <c r="FV154" s="38"/>
      <c r="FW154" s="38"/>
      <c r="FX154" s="38"/>
      <c r="FY154" s="38"/>
      <c r="FZ154" s="38"/>
      <c r="GA154" s="38"/>
      <c r="GB154" s="38"/>
      <c r="GC154" s="38"/>
      <c r="GD154" s="38"/>
      <c r="GE154" s="38"/>
      <c r="GF154" s="38"/>
      <c r="GG154" s="38"/>
      <c r="GH154" s="38"/>
      <c r="GI154" s="38"/>
      <c r="GJ154" s="38"/>
      <c r="GK154" s="38"/>
      <c r="GL154" s="38"/>
      <c r="GM154" s="38"/>
      <c r="GN154" s="38"/>
      <c r="GO154" s="38"/>
      <c r="GP154" s="38"/>
      <c r="GQ154" s="38"/>
      <c r="GR154" s="38"/>
      <c r="GS154" s="38"/>
      <c r="GT154" s="38"/>
      <c r="GU154" s="38"/>
      <c r="GV154" s="38"/>
      <c r="GW154" s="38"/>
      <c r="GX154" s="38"/>
      <c r="GY154" s="38"/>
      <c r="GZ154" s="38"/>
      <c r="HA154" s="38"/>
      <c r="HB154" s="38"/>
    </row>
    <row r="155" spans="1:210" s="12" customFormat="1" x14ac:dyDescent="0.25">
      <c r="A155" s="151" t="s">
        <v>230</v>
      </c>
      <c r="B155" s="151"/>
      <c r="C155" s="151"/>
      <c r="D155" s="151"/>
      <c r="E155" s="151"/>
      <c r="F155" s="151"/>
      <c r="G155" s="151"/>
      <c r="H155" s="151"/>
      <c r="I155" s="151"/>
      <c r="J155" s="151"/>
      <c r="L155" s="38"/>
      <c r="M155" s="38"/>
      <c r="N155" s="38"/>
      <c r="O155" s="38"/>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38"/>
      <c r="BJ155" s="38"/>
      <c r="BK155" s="38"/>
      <c r="BL155" s="38"/>
      <c r="BM155" s="38"/>
      <c r="BN155" s="38"/>
      <c r="BO155" s="38"/>
      <c r="BP155" s="38"/>
      <c r="BQ155" s="38"/>
      <c r="BR155" s="38"/>
      <c r="BS155" s="38"/>
      <c r="BT155" s="38"/>
      <c r="BU155" s="38"/>
      <c r="BV155" s="38"/>
      <c r="BW155" s="38"/>
      <c r="BX155" s="38"/>
      <c r="BY155" s="38"/>
      <c r="BZ155" s="38"/>
      <c r="CA155" s="38"/>
      <c r="CB155" s="38"/>
      <c r="CC155" s="38"/>
      <c r="CD155" s="38"/>
      <c r="CE155" s="38"/>
      <c r="CF155" s="38"/>
      <c r="CG155" s="38"/>
      <c r="CH155" s="38"/>
      <c r="CI155" s="38"/>
      <c r="CJ155" s="38"/>
      <c r="CK155" s="38"/>
      <c r="CL155" s="38"/>
      <c r="CM155" s="38"/>
      <c r="CN155" s="38"/>
      <c r="CO155" s="38"/>
      <c r="CP155" s="38"/>
      <c r="CQ155" s="38"/>
      <c r="CR155" s="38"/>
      <c r="CS155" s="38"/>
      <c r="CT155" s="38"/>
      <c r="CU155" s="38"/>
      <c r="CV155" s="38"/>
      <c r="CW155" s="38"/>
      <c r="CX155" s="38"/>
      <c r="CY155" s="38"/>
      <c r="CZ155" s="38"/>
      <c r="DA155" s="38"/>
      <c r="DB155" s="38"/>
      <c r="DC155" s="38"/>
      <c r="DD155" s="38"/>
      <c r="DE155" s="38"/>
      <c r="DF155" s="38"/>
      <c r="DG155" s="38"/>
      <c r="DH155" s="38"/>
      <c r="DI155" s="38"/>
      <c r="DJ155" s="38"/>
      <c r="DK155" s="38"/>
      <c r="DL155" s="38"/>
      <c r="DM155" s="38"/>
      <c r="DN155" s="38"/>
      <c r="DO155" s="38"/>
      <c r="DP155" s="38"/>
      <c r="DQ155" s="38"/>
      <c r="DR155" s="38"/>
      <c r="DS155" s="38"/>
      <c r="DT155" s="38"/>
      <c r="DU155" s="38"/>
      <c r="DV155" s="38"/>
      <c r="DW155" s="38"/>
      <c r="DX155" s="38"/>
      <c r="DY155" s="38"/>
      <c r="DZ155" s="38"/>
      <c r="EA155" s="38"/>
      <c r="EB155" s="38"/>
      <c r="EC155" s="38"/>
      <c r="ED155" s="38"/>
      <c r="EE155" s="38"/>
      <c r="EF155" s="38"/>
      <c r="EG155" s="38"/>
      <c r="EH155" s="38"/>
      <c r="EI155" s="38"/>
      <c r="EJ155" s="38"/>
      <c r="EK155" s="38"/>
      <c r="EL155" s="38"/>
      <c r="EM155" s="38"/>
      <c r="EN155" s="38"/>
      <c r="EO155" s="38"/>
      <c r="EP155" s="38"/>
      <c r="EQ155" s="38"/>
      <c r="ER155" s="38"/>
      <c r="ES155" s="38"/>
      <c r="ET155" s="38"/>
      <c r="EU155" s="38"/>
      <c r="EV155" s="38"/>
      <c r="EW155" s="38"/>
      <c r="EX155" s="38"/>
      <c r="EY155" s="38"/>
      <c r="EZ155" s="38"/>
      <c r="FA155" s="38"/>
      <c r="FB155" s="38"/>
      <c r="FC155" s="38"/>
      <c r="FD155" s="38"/>
      <c r="FE155" s="38"/>
      <c r="FF155" s="38"/>
      <c r="FG155" s="38"/>
      <c r="FH155" s="38"/>
      <c r="FI155" s="38"/>
      <c r="FJ155" s="38"/>
      <c r="FK155" s="38"/>
      <c r="FL155" s="38"/>
      <c r="FM155" s="38"/>
      <c r="FN155" s="38"/>
      <c r="FO155" s="38"/>
      <c r="FP155" s="38"/>
      <c r="FQ155" s="38"/>
      <c r="FR155" s="38"/>
      <c r="FS155" s="38"/>
      <c r="FT155" s="38"/>
      <c r="FU155" s="38"/>
      <c r="FV155" s="38"/>
      <c r="FW155" s="38"/>
      <c r="FX155" s="38"/>
      <c r="FY155" s="38"/>
      <c r="FZ155" s="38"/>
      <c r="GA155" s="38"/>
      <c r="GB155" s="38"/>
      <c r="GC155" s="38"/>
      <c r="GD155" s="38"/>
      <c r="GE155" s="38"/>
      <c r="GF155" s="38"/>
      <c r="GG155" s="38"/>
      <c r="GH155" s="38"/>
      <c r="GI155" s="38"/>
      <c r="GJ155" s="38"/>
      <c r="GK155" s="38"/>
      <c r="GL155" s="38"/>
      <c r="GM155" s="38"/>
      <c r="GN155" s="38"/>
      <c r="GO155" s="38"/>
      <c r="GP155" s="38"/>
      <c r="GQ155" s="38"/>
      <c r="GR155" s="38"/>
      <c r="GS155" s="38"/>
      <c r="GT155" s="38"/>
      <c r="GU155" s="38"/>
      <c r="GV155" s="38"/>
      <c r="GW155" s="38"/>
      <c r="GX155" s="38"/>
      <c r="GY155" s="38"/>
      <c r="GZ155" s="38"/>
      <c r="HA155" s="38"/>
      <c r="HB155" s="38"/>
    </row>
    <row r="156" spans="1:210" x14ac:dyDescent="0.25">
      <c r="A156" s="1"/>
      <c r="B156" s="1"/>
      <c r="C156" s="1"/>
      <c r="D156" s="1"/>
      <c r="E156" s="1"/>
      <c r="F156" s="1"/>
      <c r="G156" s="1"/>
      <c r="H156" s="1"/>
      <c r="I156" s="1"/>
      <c r="J156" s="1"/>
    </row>
    <row r="157" spans="1:210" x14ac:dyDescent="0.25">
      <c r="A157" s="1"/>
      <c r="B157" s="1"/>
      <c r="C157" s="1"/>
      <c r="D157" s="1"/>
      <c r="E157" s="1"/>
      <c r="F157" s="1"/>
      <c r="G157" s="1"/>
      <c r="H157" s="1"/>
      <c r="I157" s="1"/>
      <c r="J157" s="1"/>
    </row>
  </sheetData>
  <sheetProtection algorithmName="SHA-512" hashValue="KwX5YOl5OecjwaLd1S89QtrOpSvxbnAM5jQEDBq0kdDu+b+KihTrrt30z0qUv9u/UloE565EBSzBdmWBAEAVMA==" saltValue="ncmXFhaZmURYqpSyHhBVRg==" spinCount="100000" sheet="1" objects="1" scenarios="1"/>
  <mergeCells count="23">
    <mergeCell ref="A155:J155"/>
    <mergeCell ref="A21:F23"/>
    <mergeCell ref="G21:G23"/>
    <mergeCell ref="H21:H23"/>
    <mergeCell ref="I21:I23"/>
    <mergeCell ref="J21:J23"/>
    <mergeCell ref="A24:F24"/>
    <mergeCell ref="A153:G153"/>
    <mergeCell ref="A9:J9"/>
    <mergeCell ref="A14:J14"/>
    <mergeCell ref="A16:J16"/>
    <mergeCell ref="A150:G150"/>
    <mergeCell ref="A151:B151"/>
    <mergeCell ref="I18:J18"/>
    <mergeCell ref="G10:I10"/>
    <mergeCell ref="G11:I11"/>
    <mergeCell ref="A12:J12"/>
    <mergeCell ref="G17:I17"/>
    <mergeCell ref="H1:J1"/>
    <mergeCell ref="H2:J2"/>
    <mergeCell ref="A4:J4"/>
    <mergeCell ref="F5:I5"/>
    <mergeCell ref="F7:I7"/>
  </mergeCells>
  <pageMargins left="0.78740157480314965" right="0.39370078740157483" top="0.39370078740157483" bottom="0.39370078740157483" header="0.19685039370078741" footer="0.19685039370078741"/>
  <pageSetup paperSize="9" scale="6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4E0DD-527D-49E1-B31A-3BD1687C736B}">
  <sheetPr>
    <pageSetUpPr fitToPage="1"/>
  </sheetPr>
  <dimension ref="A1:G44"/>
  <sheetViews>
    <sheetView tabSelected="1" zoomScale="154" zoomScaleNormal="154" workbookViewId="0">
      <selection activeCell="F24" sqref="F24"/>
    </sheetView>
  </sheetViews>
  <sheetFormatPr defaultColWidth="8.85546875" defaultRowHeight="12" x14ac:dyDescent="0.2"/>
  <cols>
    <col min="1" max="1" width="8.85546875" style="12"/>
    <col min="2" max="2" width="39.28515625" style="12" customWidth="1"/>
    <col min="3" max="3" width="10.28515625" style="12" customWidth="1"/>
    <col min="4" max="4" width="6.28515625" style="12" customWidth="1"/>
    <col min="5" max="5" width="14.5703125" style="12" customWidth="1"/>
    <col min="6" max="6" width="10.7109375" style="12" customWidth="1"/>
    <col min="7" max="16384" width="8.85546875" style="12"/>
  </cols>
  <sheetData>
    <row r="1" spans="1:7" ht="12.75" customHeight="1" x14ac:dyDescent="0.2">
      <c r="A1" s="13"/>
      <c r="B1" s="13"/>
      <c r="C1" s="13"/>
      <c r="D1" s="13"/>
      <c r="E1" s="13"/>
      <c r="F1" s="13"/>
      <c r="G1" s="6"/>
    </row>
    <row r="2" spans="1:7" ht="13.5" customHeight="1" x14ac:dyDescent="0.2">
      <c r="A2" s="191" t="s">
        <v>231</v>
      </c>
      <c r="B2" s="192"/>
      <c r="C2" s="192"/>
      <c r="D2" s="192"/>
      <c r="E2" s="192"/>
      <c r="F2" s="192"/>
    </row>
    <row r="3" spans="1:7" ht="32.25" customHeight="1" x14ac:dyDescent="0.2">
      <c r="A3" s="193" t="s">
        <v>232</v>
      </c>
      <c r="B3" s="193"/>
      <c r="C3" s="193"/>
      <c r="D3" s="193"/>
      <c r="E3" s="193"/>
      <c r="F3" s="193"/>
      <c r="G3" s="66"/>
    </row>
    <row r="4" spans="1:7" ht="15.75" customHeight="1" x14ac:dyDescent="0.2">
      <c r="A4" s="65"/>
      <c r="B4" s="65"/>
      <c r="C4" s="65"/>
      <c r="D4" s="65"/>
      <c r="E4" s="65"/>
      <c r="F4" s="65"/>
      <c r="G4" s="66"/>
    </row>
    <row r="5" spans="1:7" ht="15.75" customHeight="1" x14ac:dyDescent="0.2">
      <c r="A5" s="65"/>
      <c r="B5" s="65"/>
      <c r="C5" s="65"/>
      <c r="D5" s="65"/>
      <c r="E5" s="67" t="s">
        <v>84</v>
      </c>
      <c r="F5" s="68" t="s">
        <v>50</v>
      </c>
      <c r="G5" s="66"/>
    </row>
    <row r="6" spans="1:7" ht="13.5" customHeight="1" x14ac:dyDescent="0.2">
      <c r="A6" s="69"/>
      <c r="B6" s="69"/>
      <c r="C6" s="69"/>
      <c r="D6" s="69"/>
      <c r="E6" s="70"/>
      <c r="F6" s="70"/>
    </row>
    <row r="7" spans="1:7" s="72" customFormat="1" ht="11.25" x14ac:dyDescent="0.2">
      <c r="A7" s="71"/>
      <c r="B7" s="71"/>
      <c r="C7" s="71"/>
      <c r="D7" s="71"/>
      <c r="E7" s="71"/>
      <c r="F7" s="18" t="s">
        <v>47</v>
      </c>
    </row>
    <row r="8" spans="1:7" ht="16.5" customHeight="1" x14ac:dyDescent="0.2">
      <c r="A8" s="194" t="s">
        <v>48</v>
      </c>
      <c r="B8" s="195" t="s">
        <v>0</v>
      </c>
      <c r="C8" s="195"/>
      <c r="D8" s="196" t="s">
        <v>45</v>
      </c>
      <c r="E8" s="196" t="s">
        <v>233</v>
      </c>
      <c r="F8" s="196" t="s">
        <v>49</v>
      </c>
    </row>
    <row r="9" spans="1:7" ht="16.5" customHeight="1" x14ac:dyDescent="0.2">
      <c r="A9" s="194"/>
      <c r="B9" s="195"/>
      <c r="C9" s="195"/>
      <c r="D9" s="196"/>
      <c r="E9" s="196"/>
      <c r="F9" s="196"/>
    </row>
    <row r="10" spans="1:7" ht="27.75" customHeight="1" x14ac:dyDescent="0.2">
      <c r="A10" s="194"/>
      <c r="B10" s="195"/>
      <c r="C10" s="195"/>
      <c r="D10" s="196"/>
      <c r="E10" s="196"/>
      <c r="F10" s="196"/>
    </row>
    <row r="11" spans="1:7" s="72" customFormat="1" x14ac:dyDescent="0.2">
      <c r="A11" s="21">
        <v>1</v>
      </c>
      <c r="B11" s="197">
        <v>2</v>
      </c>
      <c r="C11" s="197"/>
      <c r="D11" s="73">
        <v>3</v>
      </c>
      <c r="E11" s="73">
        <v>4</v>
      </c>
      <c r="F11" s="21">
        <v>5</v>
      </c>
    </row>
    <row r="12" spans="1:7" ht="12.75" customHeight="1" x14ac:dyDescent="0.2">
      <c r="A12" s="21">
        <v>1</v>
      </c>
      <c r="B12" s="179" t="s">
        <v>51</v>
      </c>
      <c r="C12" s="179"/>
      <c r="D12" s="73">
        <v>1</v>
      </c>
      <c r="E12" s="74">
        <v>8624.4</v>
      </c>
      <c r="F12" s="74">
        <v>6551.1</v>
      </c>
    </row>
    <row r="13" spans="1:7" ht="12.75" customHeight="1" x14ac:dyDescent="0.2">
      <c r="A13" s="21">
        <v>2</v>
      </c>
      <c r="B13" s="179" t="s">
        <v>52</v>
      </c>
      <c r="C13" s="179"/>
      <c r="D13" s="73">
        <v>2</v>
      </c>
      <c r="E13" s="74">
        <v>259.60000000000002</v>
      </c>
      <c r="F13" s="74">
        <v>56.8</v>
      </c>
    </row>
    <row r="14" spans="1:7" ht="12.75" customHeight="1" x14ac:dyDescent="0.2">
      <c r="A14" s="21">
        <v>3</v>
      </c>
      <c r="B14" s="179" t="s">
        <v>53</v>
      </c>
      <c r="C14" s="179"/>
      <c r="D14" s="73">
        <v>3</v>
      </c>
      <c r="E14" s="74">
        <v>57.1</v>
      </c>
      <c r="F14" s="74">
        <v>29.6</v>
      </c>
    </row>
    <row r="15" spans="1:7" ht="12.75" customHeight="1" x14ac:dyDescent="0.2">
      <c r="A15" s="21">
        <v>4</v>
      </c>
      <c r="B15" s="179" t="s">
        <v>54</v>
      </c>
      <c r="C15" s="179"/>
      <c r="D15" s="73">
        <v>4</v>
      </c>
      <c r="E15" s="74">
        <v>21381.599999999999</v>
      </c>
      <c r="F15" s="74">
        <v>10384</v>
      </c>
    </row>
    <row r="16" spans="1:7" ht="12.75" customHeight="1" x14ac:dyDescent="0.2">
      <c r="A16" s="21">
        <v>5</v>
      </c>
      <c r="B16" s="180" t="s">
        <v>234</v>
      </c>
      <c r="C16" s="180"/>
      <c r="D16" s="73">
        <v>5</v>
      </c>
      <c r="E16" s="74">
        <v>3462.8</v>
      </c>
      <c r="F16" s="74">
        <v>3134.3</v>
      </c>
    </row>
    <row r="17" spans="1:6" ht="12.75" customHeight="1" x14ac:dyDescent="0.2">
      <c r="A17" s="21">
        <v>6</v>
      </c>
      <c r="B17" s="179" t="s">
        <v>55</v>
      </c>
      <c r="C17" s="179"/>
      <c r="D17" s="73">
        <v>6</v>
      </c>
      <c r="E17" s="74">
        <v>11132.1</v>
      </c>
      <c r="F17" s="74">
        <v>5339.7</v>
      </c>
    </row>
    <row r="18" spans="1:6" ht="12.75" customHeight="1" x14ac:dyDescent="0.2">
      <c r="A18" s="21">
        <v>7</v>
      </c>
      <c r="B18" s="180" t="s">
        <v>56</v>
      </c>
      <c r="C18" s="180"/>
      <c r="D18" s="73">
        <v>7</v>
      </c>
      <c r="E18" s="74">
        <v>4065.3</v>
      </c>
      <c r="F18" s="74">
        <v>1731.6</v>
      </c>
    </row>
    <row r="19" spans="1:6" ht="12.75" customHeight="1" x14ac:dyDescent="0.2">
      <c r="A19" s="21">
        <v>8</v>
      </c>
      <c r="B19" s="179" t="s">
        <v>57</v>
      </c>
      <c r="C19" s="179"/>
      <c r="D19" s="73">
        <v>8</v>
      </c>
      <c r="E19" s="74">
        <v>9789.7000000000007</v>
      </c>
      <c r="F19" s="74">
        <v>6999.5</v>
      </c>
    </row>
    <row r="20" spans="1:6" ht="12.75" customHeight="1" x14ac:dyDescent="0.2">
      <c r="A20" s="21">
        <v>9</v>
      </c>
      <c r="B20" s="179" t="s">
        <v>58</v>
      </c>
      <c r="C20" s="179"/>
      <c r="D20" s="73">
        <f>+D19+1</f>
        <v>9</v>
      </c>
      <c r="E20" s="74">
        <v>55788.9</v>
      </c>
      <c r="F20" s="74">
        <v>42865.2</v>
      </c>
    </row>
    <row r="21" spans="1:6" ht="12.75" customHeight="1" x14ac:dyDescent="0.2">
      <c r="A21" s="75">
        <v>10</v>
      </c>
      <c r="B21" s="179" t="s">
        <v>59</v>
      </c>
      <c r="C21" s="179"/>
      <c r="D21" s="73">
        <f>+D20+1</f>
        <v>10</v>
      </c>
      <c r="E21" s="74">
        <v>22020.7</v>
      </c>
      <c r="F21" s="74">
        <v>15544.1</v>
      </c>
    </row>
    <row r="22" spans="1:6" ht="21" customHeight="1" x14ac:dyDescent="0.2">
      <c r="A22" s="75"/>
      <c r="B22" s="181" t="s">
        <v>235</v>
      </c>
      <c r="C22" s="182"/>
      <c r="D22" s="76">
        <f>+D21+1</f>
        <v>11</v>
      </c>
      <c r="E22" s="77">
        <f>E12+E13+E14+E15+E16+E17+E18+E19+E20+E21</f>
        <v>136582.20000000001</v>
      </c>
      <c r="F22" s="77">
        <f>F12+F13+F14+F15+F16+F17+F18+F19+F20+F21</f>
        <v>92635.9</v>
      </c>
    </row>
    <row r="23" spans="1:6" ht="62.45" customHeight="1" x14ac:dyDescent="0.2">
      <c r="A23" s="78"/>
      <c r="B23" s="183" t="s">
        <v>236</v>
      </c>
      <c r="C23" s="184"/>
      <c r="D23" s="79">
        <v>12</v>
      </c>
      <c r="E23" s="80">
        <v>9610.2999999999993</v>
      </c>
      <c r="F23" s="80">
        <v>3858.4</v>
      </c>
    </row>
    <row r="24" spans="1:6" ht="22.5" customHeight="1" x14ac:dyDescent="0.2">
      <c r="A24" s="78"/>
      <c r="B24" s="173" t="s">
        <v>237</v>
      </c>
      <c r="C24" s="174"/>
      <c r="D24" s="73">
        <v>13</v>
      </c>
      <c r="E24" s="80"/>
      <c r="F24" s="80"/>
    </row>
    <row r="25" spans="1:6" x14ac:dyDescent="0.2">
      <c r="A25" s="78"/>
      <c r="B25" s="185" t="s">
        <v>60</v>
      </c>
      <c r="C25" s="186"/>
      <c r="D25" s="73">
        <v>14</v>
      </c>
      <c r="E25" s="80"/>
      <c r="F25" s="80"/>
    </row>
    <row r="26" spans="1:6" ht="12.75" customHeight="1" x14ac:dyDescent="0.2">
      <c r="A26" s="78"/>
      <c r="B26" s="187" t="s">
        <v>238</v>
      </c>
      <c r="C26" s="188"/>
      <c r="D26" s="73">
        <v>15</v>
      </c>
      <c r="E26" s="81">
        <f>E22+E24+E25</f>
        <v>136582.20000000001</v>
      </c>
      <c r="F26" s="81">
        <f>F22+F24+F25</f>
        <v>92635.9</v>
      </c>
    </row>
    <row r="27" spans="1:6" ht="23.25" customHeight="1" x14ac:dyDescent="0.2">
      <c r="A27" s="78"/>
      <c r="B27" s="189" t="s">
        <v>239</v>
      </c>
      <c r="C27" s="190"/>
      <c r="D27" s="73">
        <v>16</v>
      </c>
      <c r="E27" s="82" t="s">
        <v>1</v>
      </c>
      <c r="F27" s="81">
        <f>F28+F29+F30+F31+F32+F33</f>
        <v>27621</v>
      </c>
    </row>
    <row r="28" spans="1:6" ht="12.75" customHeight="1" x14ac:dyDescent="0.2">
      <c r="A28" s="78"/>
      <c r="B28" s="178" t="s">
        <v>240</v>
      </c>
      <c r="C28" s="179"/>
      <c r="D28" s="73">
        <v>17</v>
      </c>
      <c r="E28" s="82" t="s">
        <v>1</v>
      </c>
      <c r="F28" s="80">
        <v>23786.799999999999</v>
      </c>
    </row>
    <row r="29" spans="1:6" ht="23.25" customHeight="1" x14ac:dyDescent="0.2">
      <c r="A29" s="83"/>
      <c r="B29" s="173" t="s">
        <v>241</v>
      </c>
      <c r="C29" s="174"/>
      <c r="D29" s="73">
        <v>18</v>
      </c>
      <c r="E29" s="84" t="s">
        <v>1</v>
      </c>
      <c r="F29" s="80"/>
    </row>
    <row r="30" spans="1:6" ht="24.6" customHeight="1" x14ac:dyDescent="0.2">
      <c r="A30" s="83"/>
      <c r="B30" s="175" t="s">
        <v>242</v>
      </c>
      <c r="C30" s="176"/>
      <c r="D30" s="73">
        <v>19</v>
      </c>
      <c r="E30" s="85" t="s">
        <v>1</v>
      </c>
      <c r="F30" s="80"/>
    </row>
    <row r="31" spans="1:6" ht="37.9" customHeight="1" x14ac:dyDescent="0.2">
      <c r="A31" s="83"/>
      <c r="B31" s="173" t="s">
        <v>243</v>
      </c>
      <c r="C31" s="174"/>
      <c r="D31" s="73">
        <v>20</v>
      </c>
      <c r="E31" s="85" t="s">
        <v>1</v>
      </c>
      <c r="F31" s="80"/>
    </row>
    <row r="32" spans="1:6" ht="12.75" customHeight="1" x14ac:dyDescent="0.2">
      <c r="A32" s="78"/>
      <c r="B32" s="173" t="s">
        <v>244</v>
      </c>
      <c r="C32" s="174"/>
      <c r="D32" s="73">
        <v>21</v>
      </c>
      <c r="E32" s="82" t="s">
        <v>1</v>
      </c>
      <c r="F32" s="80"/>
    </row>
    <row r="33" spans="1:7" ht="12.75" customHeight="1" x14ac:dyDescent="0.2">
      <c r="A33" s="86"/>
      <c r="B33" s="173" t="s">
        <v>245</v>
      </c>
      <c r="C33" s="174"/>
      <c r="D33" s="73">
        <v>22</v>
      </c>
      <c r="E33" s="82" t="s">
        <v>1</v>
      </c>
      <c r="F33" s="80">
        <v>3834.2</v>
      </c>
    </row>
    <row r="34" spans="1:7" ht="9" customHeight="1" x14ac:dyDescent="0.2">
      <c r="A34" s="1"/>
      <c r="B34" s="1"/>
      <c r="C34" s="1"/>
      <c r="D34" s="1"/>
      <c r="E34" s="1"/>
      <c r="F34" s="1"/>
    </row>
    <row r="35" spans="1:7" s="87" customFormat="1" ht="53.45" customHeight="1" x14ac:dyDescent="0.2">
      <c r="A35" s="177" t="s">
        <v>246</v>
      </c>
      <c r="B35" s="177"/>
      <c r="C35" s="177"/>
      <c r="D35" s="177"/>
      <c r="E35" s="177"/>
      <c r="F35" s="177"/>
      <c r="G35" s="66"/>
    </row>
    <row r="36" spans="1:7" s="87" customFormat="1" x14ac:dyDescent="0.2">
      <c r="A36" s="88"/>
      <c r="B36" s="88"/>
      <c r="C36" s="88"/>
      <c r="D36" s="88"/>
      <c r="E36" s="88"/>
      <c r="F36" s="88"/>
      <c r="G36" s="66"/>
    </row>
    <row r="37" spans="1:7" x14ac:dyDescent="0.2">
      <c r="A37" s="1"/>
      <c r="B37" s="1"/>
      <c r="C37" s="1"/>
      <c r="D37" s="1"/>
      <c r="E37" s="1"/>
      <c r="F37" s="1"/>
    </row>
    <row r="38" spans="1:7" x14ac:dyDescent="0.2">
      <c r="A38" s="89"/>
      <c r="B38" s="89" t="s">
        <v>247</v>
      </c>
      <c r="C38" s="4"/>
      <c r="D38" s="89"/>
      <c r="E38" s="4"/>
      <c r="F38" s="90" t="s">
        <v>225</v>
      </c>
    </row>
    <row r="39" spans="1:7" x14ac:dyDescent="0.2">
      <c r="A39" s="172" t="s">
        <v>248</v>
      </c>
      <c r="B39" s="172"/>
      <c r="C39" s="63"/>
      <c r="D39" s="91" t="s">
        <v>139</v>
      </c>
      <c r="E39" s="11"/>
      <c r="F39" s="92" t="s">
        <v>227</v>
      </c>
    </row>
    <row r="40" spans="1:7" x14ac:dyDescent="0.2">
      <c r="A40" s="145"/>
      <c r="B40" s="145"/>
      <c r="C40" s="62"/>
      <c r="D40" s="1"/>
      <c r="E40" s="1"/>
      <c r="F40" s="1"/>
    </row>
    <row r="41" spans="1:7" x14ac:dyDescent="0.2">
      <c r="A41" s="89"/>
      <c r="B41" s="89" t="s">
        <v>137</v>
      </c>
      <c r="C41" s="4"/>
      <c r="D41" s="89"/>
      <c r="E41" s="4"/>
      <c r="F41" s="90" t="s">
        <v>138</v>
      </c>
    </row>
    <row r="42" spans="1:7" x14ac:dyDescent="0.2">
      <c r="A42" s="172" t="s">
        <v>249</v>
      </c>
      <c r="B42" s="172"/>
      <c r="C42" s="63"/>
      <c r="D42" s="91" t="s">
        <v>139</v>
      </c>
      <c r="E42" s="11"/>
      <c r="F42" s="92" t="s">
        <v>227</v>
      </c>
    </row>
    <row r="43" spans="1:7" x14ac:dyDescent="0.2">
      <c r="A43" s="64"/>
      <c r="B43" s="151" t="s">
        <v>250</v>
      </c>
      <c r="C43" s="151"/>
      <c r="D43" s="151"/>
      <c r="E43" s="151"/>
      <c r="F43" s="151"/>
    </row>
    <row r="44" spans="1:7" x14ac:dyDescent="0.2">
      <c r="A44" s="1"/>
      <c r="B44" s="1"/>
      <c r="C44" s="1"/>
      <c r="D44" s="11"/>
      <c r="E44" s="11"/>
      <c r="F44" s="1"/>
    </row>
  </sheetData>
  <sheetProtection algorithmName="SHA-512" hashValue="wrW6oqSY246A/+Jkj/UoBCL2xj4/JGBIXzAYIKK9JXSALY2V2HajsxpW0NCeswH/POiKCjxnE+fkMxmSu3xZ8A==" saltValue="FNXfUlr/nGomhV9snUzfWg==" spinCount="100000" sheet="1" objects="1" scenarios="1"/>
  <mergeCells count="35">
    <mergeCell ref="B16:C16"/>
    <mergeCell ref="A2:F2"/>
    <mergeCell ref="A3:F3"/>
    <mergeCell ref="A8:A10"/>
    <mergeCell ref="B8:C10"/>
    <mergeCell ref="D8:D10"/>
    <mergeCell ref="E8:E10"/>
    <mergeCell ref="F8:F10"/>
    <mergeCell ref="B11:C11"/>
    <mergeCell ref="B12:C12"/>
    <mergeCell ref="B13:C13"/>
    <mergeCell ref="B14:C14"/>
    <mergeCell ref="B15:C15"/>
    <mergeCell ref="B28:C28"/>
    <mergeCell ref="B17:C17"/>
    <mergeCell ref="B18:C18"/>
    <mergeCell ref="B19:C19"/>
    <mergeCell ref="B20:C20"/>
    <mergeCell ref="B21:C21"/>
    <mergeCell ref="B22:C22"/>
    <mergeCell ref="B23:C23"/>
    <mergeCell ref="B24:C24"/>
    <mergeCell ref="B25:C25"/>
    <mergeCell ref="B26:C26"/>
    <mergeCell ref="B27:C27"/>
    <mergeCell ref="A39:B39"/>
    <mergeCell ref="A40:B40"/>
    <mergeCell ref="A42:B42"/>
    <mergeCell ref="B43:F43"/>
    <mergeCell ref="B29:C29"/>
    <mergeCell ref="B30:C30"/>
    <mergeCell ref="B31:C31"/>
    <mergeCell ref="B32:C32"/>
    <mergeCell ref="B33:C33"/>
    <mergeCell ref="A35:F35"/>
  </mergeCells>
  <pageMargins left="0.7" right="0.7" top="0.75" bottom="0.75" header="0.3" footer="0.3"/>
  <pageSetup scale="91"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82D73-CA03-4465-8506-599AF9EDEC62}">
  <sheetPr>
    <pageSetUpPr fitToPage="1"/>
  </sheetPr>
  <dimension ref="A1:P160"/>
  <sheetViews>
    <sheetView zoomScale="120" zoomScaleNormal="120" workbookViewId="0">
      <selection activeCell="O135" sqref="O135"/>
    </sheetView>
  </sheetViews>
  <sheetFormatPr defaultColWidth="7.28515625" defaultRowHeight="12" x14ac:dyDescent="0.2"/>
  <cols>
    <col min="1" max="1" width="2.140625" style="87" customWidth="1"/>
    <col min="2" max="2" width="2.28515625" style="87" customWidth="1"/>
    <col min="3" max="3" width="1.85546875" style="87" customWidth="1"/>
    <col min="4" max="5" width="2.28515625" style="87" customWidth="1"/>
    <col min="6" max="6" width="2.5703125" style="87" customWidth="1"/>
    <col min="7" max="7" width="33" style="87" customWidth="1"/>
    <col min="8" max="8" width="5.5703125" style="87" customWidth="1"/>
    <col min="9" max="9" width="16.5703125" style="87" customWidth="1"/>
    <col min="10" max="10" width="14.85546875" style="12" customWidth="1"/>
    <col min="11" max="11" width="4.7109375" style="87" customWidth="1"/>
    <col min="12" max="14" width="3.85546875" style="87" customWidth="1"/>
    <col min="15" max="15" width="2.42578125" style="87" customWidth="1"/>
    <col min="16" max="16384" width="7.28515625" style="87"/>
  </cols>
  <sheetData>
    <row r="1" spans="1:16" s="96" customFormat="1" x14ac:dyDescent="0.2">
      <c r="A1" s="93"/>
      <c r="B1" s="93"/>
      <c r="C1" s="93"/>
      <c r="D1" s="93"/>
      <c r="E1" s="93"/>
      <c r="F1" s="93"/>
      <c r="G1" s="93"/>
      <c r="H1" s="93"/>
      <c r="I1" s="138" t="s">
        <v>145</v>
      </c>
      <c r="J1" s="138"/>
      <c r="K1" s="138"/>
      <c r="L1" s="94"/>
      <c r="M1" s="95"/>
      <c r="N1" s="93"/>
      <c r="O1" s="93"/>
      <c r="P1" s="93"/>
    </row>
    <row r="2" spans="1:16" s="96" customFormat="1" x14ac:dyDescent="0.2">
      <c r="A2" s="93"/>
      <c r="B2" s="93"/>
      <c r="C2" s="93"/>
      <c r="D2" s="93"/>
      <c r="E2" s="93"/>
      <c r="F2" s="93"/>
      <c r="G2" s="93"/>
      <c r="H2" s="93"/>
      <c r="I2" s="219" t="s">
        <v>147</v>
      </c>
      <c r="J2" s="219"/>
      <c r="K2" s="219"/>
      <c r="L2" s="94"/>
      <c r="M2" s="94"/>
      <c r="N2" s="93"/>
      <c r="O2" s="93"/>
      <c r="P2" s="93"/>
    </row>
    <row r="3" spans="1:16" s="96" customFormat="1" x14ac:dyDescent="0.2">
      <c r="A3" s="93"/>
      <c r="B3" s="93"/>
      <c r="C3" s="93"/>
      <c r="D3" s="93"/>
      <c r="E3" s="93"/>
      <c r="F3" s="93"/>
      <c r="G3" s="93"/>
      <c r="H3" s="93"/>
      <c r="I3" s="97"/>
      <c r="J3" s="97"/>
      <c r="K3" s="97"/>
      <c r="L3" s="94"/>
      <c r="M3" s="94"/>
      <c r="N3" s="93"/>
      <c r="O3" s="93"/>
      <c r="P3" s="93"/>
    </row>
    <row r="4" spans="1:16" s="12" customFormat="1" ht="12.75" x14ac:dyDescent="0.2">
      <c r="A4" s="139" t="s">
        <v>306</v>
      </c>
      <c r="B4" s="139"/>
      <c r="C4" s="139"/>
      <c r="D4" s="139"/>
      <c r="E4" s="139"/>
      <c r="F4" s="139"/>
      <c r="G4" s="139"/>
      <c r="H4" s="139"/>
      <c r="I4" s="139"/>
      <c r="J4" s="139"/>
      <c r="K4" s="6"/>
    </row>
    <row r="5" spans="1:16" s="12" customFormat="1" x14ac:dyDescent="0.2">
      <c r="A5" s="1"/>
      <c r="B5" s="1"/>
      <c r="C5" s="1"/>
      <c r="D5" s="1"/>
      <c r="E5" s="1"/>
      <c r="F5" s="140"/>
      <c r="G5" s="140"/>
      <c r="H5" s="140"/>
      <c r="I5" s="140"/>
      <c r="J5" s="8"/>
      <c r="K5" s="8"/>
      <c r="L5" s="1"/>
      <c r="M5" s="1"/>
      <c r="N5" s="1"/>
      <c r="O5" s="1"/>
      <c r="P5" s="1"/>
    </row>
    <row r="6" spans="1:16" x14ac:dyDescent="0.2">
      <c r="A6" s="98"/>
      <c r="B6" s="98"/>
      <c r="C6" s="98"/>
      <c r="D6" s="98"/>
      <c r="E6" s="220" t="s">
        <v>140</v>
      </c>
      <c r="F6" s="220"/>
      <c r="G6" s="220"/>
      <c r="H6" s="220"/>
      <c r="I6" s="220"/>
      <c r="J6" s="220"/>
      <c r="K6" s="95"/>
      <c r="L6" s="95"/>
      <c r="M6" s="95"/>
      <c r="N6" s="95"/>
      <c r="O6" s="98"/>
      <c r="P6" s="98"/>
    </row>
    <row r="7" spans="1:16" ht="14.25" customHeight="1" x14ac:dyDescent="0.2">
      <c r="A7" s="146" t="s">
        <v>46</v>
      </c>
      <c r="B7" s="146"/>
      <c r="C7" s="146"/>
      <c r="D7" s="146"/>
      <c r="E7" s="146"/>
      <c r="F7" s="146"/>
      <c r="G7" s="146"/>
      <c r="H7" s="146"/>
      <c r="I7" s="146"/>
      <c r="J7" s="146"/>
      <c r="K7" s="95"/>
      <c r="L7" s="95"/>
      <c r="M7" s="95"/>
      <c r="N7" s="95"/>
      <c r="O7" s="98"/>
      <c r="P7" s="98"/>
    </row>
    <row r="8" spans="1:16" ht="14.25" customHeight="1" x14ac:dyDescent="0.2">
      <c r="A8" s="16"/>
      <c r="B8" s="16"/>
      <c r="C8" s="16"/>
      <c r="D8" s="16"/>
      <c r="E8" s="16"/>
      <c r="F8" s="16"/>
      <c r="G8" s="16"/>
      <c r="H8" s="16"/>
      <c r="I8" s="16"/>
      <c r="J8" s="16"/>
      <c r="K8" s="95"/>
      <c r="L8" s="95"/>
      <c r="M8" s="95"/>
      <c r="N8" s="95"/>
      <c r="O8" s="98"/>
      <c r="P8" s="98"/>
    </row>
    <row r="9" spans="1:16" s="12" customFormat="1" ht="13.15" customHeight="1" x14ac:dyDescent="0.2">
      <c r="A9" s="142" t="s">
        <v>305</v>
      </c>
      <c r="B9" s="142"/>
      <c r="C9" s="142"/>
      <c r="D9" s="142"/>
      <c r="E9" s="142"/>
      <c r="F9" s="142"/>
      <c r="G9" s="142"/>
      <c r="H9" s="142"/>
      <c r="I9" s="142"/>
      <c r="J9" s="142"/>
      <c r="N9" s="99"/>
    </row>
    <row r="10" spans="1:16" s="12" customFormat="1" x14ac:dyDescent="0.2">
      <c r="A10" s="1"/>
      <c r="B10" s="1"/>
      <c r="C10" s="1"/>
      <c r="D10" s="1"/>
      <c r="E10" s="1"/>
      <c r="F10" s="1"/>
      <c r="G10" s="221" t="s">
        <v>302</v>
      </c>
      <c r="H10" s="221"/>
      <c r="I10" s="221"/>
      <c r="J10" s="1"/>
      <c r="K10" s="1"/>
      <c r="L10" s="1"/>
      <c r="M10" s="1"/>
      <c r="N10" s="1"/>
      <c r="O10" s="1"/>
      <c r="P10" s="1"/>
    </row>
    <row r="11" spans="1:16" s="12" customFormat="1" ht="14.25" customHeight="1" x14ac:dyDescent="0.2">
      <c r="A11" s="1"/>
      <c r="B11" s="1"/>
      <c r="C11" s="1"/>
      <c r="D11" s="1"/>
      <c r="E11" s="1"/>
      <c r="F11" s="1"/>
      <c r="G11" s="148" t="s">
        <v>150</v>
      </c>
      <c r="H11" s="148"/>
      <c r="I11" s="148"/>
      <c r="J11" s="1"/>
      <c r="K11" s="1"/>
      <c r="L11" s="1"/>
      <c r="M11" s="1"/>
      <c r="N11" s="1"/>
      <c r="O11" s="1"/>
      <c r="P11" s="1"/>
    </row>
    <row r="12" spans="1:16" s="12" customFormat="1" ht="10.5" customHeight="1" x14ac:dyDescent="0.2">
      <c r="A12" s="142" t="s">
        <v>135</v>
      </c>
      <c r="B12" s="142"/>
      <c r="C12" s="142"/>
      <c r="D12" s="142"/>
      <c r="E12" s="142"/>
      <c r="F12" s="142"/>
      <c r="G12" s="142"/>
      <c r="H12" s="142"/>
      <c r="I12" s="142"/>
      <c r="J12" s="142"/>
      <c r="K12" s="1"/>
      <c r="L12" s="1"/>
      <c r="M12" s="1"/>
      <c r="N12" s="100"/>
      <c r="O12" s="1"/>
      <c r="P12" s="1"/>
    </row>
    <row r="13" spans="1:16" s="12" customFormat="1" ht="12.75" x14ac:dyDescent="0.2">
      <c r="A13" s="13"/>
      <c r="B13" s="13"/>
      <c r="C13" s="13"/>
      <c r="D13" s="13"/>
      <c r="E13" s="13"/>
      <c r="F13" s="13"/>
      <c r="G13" s="13"/>
      <c r="H13" s="13"/>
      <c r="I13" s="13"/>
      <c r="J13" s="13"/>
      <c r="K13" s="1"/>
      <c r="L13" s="1"/>
      <c r="M13" s="1"/>
      <c r="N13" s="1"/>
      <c r="O13" s="1"/>
      <c r="P13" s="1"/>
    </row>
    <row r="14" spans="1:16" ht="12" customHeight="1" x14ac:dyDescent="0.2">
      <c r="A14" s="98"/>
      <c r="B14" s="101"/>
      <c r="C14" s="101"/>
      <c r="D14" s="101"/>
      <c r="E14" s="102"/>
      <c r="F14" s="102"/>
      <c r="G14" s="103" t="s">
        <v>304</v>
      </c>
      <c r="H14" s="102" t="s">
        <v>251</v>
      </c>
      <c r="I14" s="103"/>
      <c r="J14" s="101"/>
      <c r="K14" s="98"/>
      <c r="L14" s="98"/>
      <c r="M14" s="98"/>
      <c r="N14" s="98"/>
      <c r="O14" s="98"/>
      <c r="P14" s="98"/>
    </row>
    <row r="15" spans="1:16" x14ac:dyDescent="0.2">
      <c r="A15" s="98"/>
      <c r="B15" s="101"/>
      <c r="C15" s="101"/>
      <c r="D15" s="101"/>
      <c r="E15" s="104" t="s">
        <v>252</v>
      </c>
      <c r="F15" s="104"/>
      <c r="G15" s="16" t="s">
        <v>253</v>
      </c>
      <c r="H15" s="104"/>
      <c r="I15" s="104"/>
      <c r="J15" s="101"/>
      <c r="K15" s="98"/>
      <c r="L15" s="98"/>
      <c r="M15" s="98"/>
      <c r="N15" s="98"/>
      <c r="O15" s="98"/>
      <c r="P15" s="98"/>
    </row>
    <row r="16" spans="1:16" x14ac:dyDescent="0.2">
      <c r="A16" s="98"/>
      <c r="B16" s="101"/>
      <c r="C16" s="101"/>
      <c r="D16" s="101"/>
      <c r="E16" s="101"/>
      <c r="F16" s="101"/>
      <c r="G16" s="101"/>
      <c r="H16" s="101"/>
      <c r="I16" s="101"/>
      <c r="J16" s="101"/>
      <c r="K16" s="98"/>
      <c r="L16" s="98"/>
      <c r="M16" s="98"/>
      <c r="N16" s="98"/>
      <c r="O16" s="98"/>
      <c r="P16" s="98"/>
    </row>
    <row r="17" spans="1:16" ht="12" customHeight="1" x14ac:dyDescent="0.2">
      <c r="A17" s="98"/>
      <c r="B17" s="101"/>
      <c r="C17" s="101"/>
      <c r="D17" s="101"/>
      <c r="E17" s="105"/>
      <c r="F17" s="105"/>
      <c r="G17" s="201" t="s">
        <v>61</v>
      </c>
      <c r="H17" s="201"/>
      <c r="I17" s="201"/>
      <c r="J17" s="101"/>
      <c r="K17" s="98"/>
      <c r="L17" s="98"/>
      <c r="M17" s="98"/>
      <c r="N17" s="98"/>
      <c r="O17" s="98"/>
      <c r="P17" s="98"/>
    </row>
    <row r="18" spans="1:16" x14ac:dyDescent="0.2">
      <c r="A18" s="98"/>
      <c r="B18" s="101"/>
      <c r="C18" s="101"/>
      <c r="D18" s="101"/>
      <c r="E18" s="98"/>
      <c r="F18" s="105"/>
      <c r="G18" s="216" t="s">
        <v>62</v>
      </c>
      <c r="H18" s="216"/>
      <c r="I18" s="216"/>
      <c r="J18" s="101"/>
      <c r="K18" s="98"/>
      <c r="L18" s="98"/>
      <c r="M18" s="98"/>
      <c r="N18" s="98"/>
      <c r="O18" s="98"/>
      <c r="P18" s="98"/>
    </row>
    <row r="19" spans="1:16" ht="12.75" customHeight="1" x14ac:dyDescent="0.2">
      <c r="A19" s="98"/>
      <c r="B19" s="101"/>
      <c r="C19" s="101"/>
      <c r="D19" s="101"/>
      <c r="E19" s="16"/>
      <c r="F19" s="106"/>
      <c r="G19" s="106"/>
      <c r="H19" s="106"/>
      <c r="I19" s="98"/>
      <c r="J19" s="67" t="s">
        <v>84</v>
      </c>
      <c r="K19" s="68" t="s">
        <v>50</v>
      </c>
      <c r="L19" s="98"/>
      <c r="M19" s="98"/>
      <c r="N19" s="98"/>
      <c r="O19" s="98"/>
      <c r="P19" s="98"/>
    </row>
    <row r="20" spans="1:16" ht="11.25" customHeight="1" x14ac:dyDescent="0.2">
      <c r="A20" s="98"/>
      <c r="B20" s="101"/>
      <c r="C20" s="101"/>
      <c r="D20" s="101"/>
      <c r="E20" s="101"/>
      <c r="F20" s="101"/>
      <c r="G20" s="101"/>
      <c r="H20" s="101"/>
      <c r="I20" s="107"/>
      <c r="J20" s="107"/>
      <c r="K20" s="108"/>
      <c r="L20" s="98"/>
      <c r="M20" s="98"/>
      <c r="N20" s="98"/>
      <c r="O20" s="98"/>
      <c r="P20" s="98"/>
    </row>
    <row r="21" spans="1:16" ht="15" customHeight="1" x14ac:dyDescent="0.2">
      <c r="A21" s="217" t="s">
        <v>141</v>
      </c>
      <c r="B21" s="218"/>
      <c r="C21" s="218"/>
      <c r="D21" s="218"/>
      <c r="E21" s="218"/>
      <c r="F21" s="218"/>
      <c r="G21" s="218"/>
      <c r="H21" s="218"/>
      <c r="I21" s="218"/>
      <c r="J21" s="218"/>
      <c r="K21" s="98"/>
      <c r="L21" s="98"/>
      <c r="M21" s="98"/>
      <c r="N21" s="98"/>
      <c r="O21" s="98"/>
      <c r="P21" s="98"/>
    </row>
    <row r="22" spans="1:16" ht="28.5" customHeight="1" x14ac:dyDescent="0.2">
      <c r="A22" s="193" t="s">
        <v>142</v>
      </c>
      <c r="B22" s="200"/>
      <c r="C22" s="200"/>
      <c r="D22" s="200"/>
      <c r="E22" s="200"/>
      <c r="F22" s="200"/>
      <c r="G22" s="200"/>
      <c r="H22" s="200"/>
      <c r="I22" s="200"/>
      <c r="J22" s="200"/>
      <c r="K22" s="98"/>
      <c r="L22" s="98"/>
      <c r="M22" s="98"/>
      <c r="N22" s="98"/>
      <c r="O22" s="98"/>
      <c r="P22" s="98"/>
    </row>
    <row r="23" spans="1:16" ht="12.75" x14ac:dyDescent="0.2">
      <c r="A23" s="110"/>
      <c r="B23" s="109"/>
      <c r="C23" s="109"/>
      <c r="D23" s="109"/>
      <c r="E23" s="109"/>
      <c r="F23" s="109"/>
      <c r="G23" s="109"/>
      <c r="H23" s="109"/>
      <c r="I23" s="109"/>
      <c r="J23" s="109"/>
      <c r="K23" s="98"/>
      <c r="L23" s="98"/>
      <c r="M23" s="98"/>
      <c r="N23" s="98"/>
      <c r="O23" s="98"/>
      <c r="P23" s="98"/>
    </row>
    <row r="24" spans="1:16" ht="14.25" customHeight="1" x14ac:dyDescent="0.2">
      <c r="A24" s="98"/>
      <c r="B24" s="101"/>
      <c r="C24" s="101"/>
      <c r="D24" s="98"/>
      <c r="E24" s="98"/>
      <c r="F24" s="98"/>
      <c r="G24" s="98"/>
      <c r="H24" s="98"/>
      <c r="I24" s="98"/>
      <c r="J24" s="111" t="s">
        <v>63</v>
      </c>
      <c r="K24" s="112"/>
      <c r="L24" s="113"/>
      <c r="M24" s="113"/>
      <c r="N24" s="113"/>
      <c r="O24" s="98"/>
      <c r="P24" s="98"/>
    </row>
    <row r="25" spans="1:16" x14ac:dyDescent="0.2">
      <c r="A25" s="98"/>
      <c r="B25" s="201" t="s">
        <v>64</v>
      </c>
      <c r="C25" s="201"/>
      <c r="D25" s="201"/>
      <c r="E25" s="201"/>
      <c r="F25" s="201"/>
      <c r="G25" s="201"/>
      <c r="H25" s="98"/>
      <c r="I25" s="98"/>
      <c r="J25" s="1"/>
      <c r="K25" s="98"/>
      <c r="L25" s="98"/>
      <c r="M25" s="98"/>
      <c r="N25" s="98"/>
      <c r="O25" s="98"/>
      <c r="P25" s="98"/>
    </row>
    <row r="26" spans="1:16" x14ac:dyDescent="0.2">
      <c r="A26" s="98"/>
      <c r="B26" s="114" t="s">
        <v>254</v>
      </c>
      <c r="C26" s="115"/>
      <c r="D26" s="115"/>
      <c r="E26" s="115"/>
      <c r="F26" s="115"/>
      <c r="G26" s="115"/>
      <c r="H26" s="115"/>
      <c r="I26" s="116"/>
      <c r="J26" s="116"/>
      <c r="K26" s="98"/>
      <c r="L26" s="98"/>
      <c r="M26" s="98"/>
      <c r="N26" s="98"/>
      <c r="O26" s="98"/>
      <c r="P26" s="98"/>
    </row>
    <row r="27" spans="1:16" x14ac:dyDescent="0.2">
      <c r="A27" s="98"/>
      <c r="B27" s="114"/>
      <c r="C27" s="115"/>
      <c r="D27" s="115"/>
      <c r="E27" s="115"/>
      <c r="F27" s="115"/>
      <c r="G27" s="115"/>
      <c r="H27" s="115"/>
      <c r="I27" s="116"/>
      <c r="J27" s="116"/>
      <c r="K27" s="98"/>
      <c r="L27" s="98"/>
      <c r="M27" s="98"/>
      <c r="N27" s="98"/>
      <c r="O27" s="98"/>
      <c r="P27" s="98"/>
    </row>
    <row r="28" spans="1:16" ht="12" customHeight="1" x14ac:dyDescent="0.2">
      <c r="A28" s="98"/>
      <c r="B28" s="98"/>
      <c r="C28" s="98"/>
      <c r="D28" s="98"/>
      <c r="E28" s="98"/>
      <c r="F28" s="98"/>
      <c r="G28" s="98"/>
      <c r="H28" s="98"/>
      <c r="I28" s="98"/>
      <c r="J28" s="117" t="s">
        <v>47</v>
      </c>
      <c r="K28" s="118"/>
      <c r="L28" s="98"/>
      <c r="M28" s="98"/>
      <c r="N28" s="98"/>
      <c r="O28" s="98"/>
      <c r="P28" s="98"/>
    </row>
    <row r="29" spans="1:16" ht="12.75" x14ac:dyDescent="0.2">
      <c r="A29" s="202" t="s">
        <v>65</v>
      </c>
      <c r="B29" s="203"/>
      <c r="C29" s="203"/>
      <c r="D29" s="203"/>
      <c r="E29" s="203"/>
      <c r="F29" s="204"/>
      <c r="G29" s="210" t="s">
        <v>0</v>
      </c>
      <c r="H29" s="213" t="s">
        <v>45</v>
      </c>
      <c r="I29" s="213" t="s">
        <v>66</v>
      </c>
      <c r="J29" s="213" t="s">
        <v>49</v>
      </c>
      <c r="K29" s="65"/>
      <c r="L29" s="98"/>
      <c r="M29" s="98"/>
      <c r="N29" s="98"/>
      <c r="O29" s="98"/>
      <c r="P29" s="98"/>
    </row>
    <row r="30" spans="1:16" ht="12.75" x14ac:dyDescent="0.2">
      <c r="A30" s="205"/>
      <c r="B30" s="200"/>
      <c r="C30" s="200"/>
      <c r="D30" s="200"/>
      <c r="E30" s="200"/>
      <c r="F30" s="206"/>
      <c r="G30" s="211"/>
      <c r="H30" s="214"/>
      <c r="I30" s="214"/>
      <c r="J30" s="214"/>
      <c r="K30" s="65"/>
      <c r="L30" s="98"/>
      <c r="M30" s="98"/>
      <c r="N30" s="98"/>
      <c r="O30" s="98"/>
      <c r="P30" s="98"/>
    </row>
    <row r="31" spans="1:16" ht="12.75" x14ac:dyDescent="0.2">
      <c r="A31" s="207"/>
      <c r="B31" s="208"/>
      <c r="C31" s="208"/>
      <c r="D31" s="208"/>
      <c r="E31" s="208"/>
      <c r="F31" s="209"/>
      <c r="G31" s="212"/>
      <c r="H31" s="215"/>
      <c r="I31" s="215"/>
      <c r="J31" s="215"/>
      <c r="K31" s="65"/>
      <c r="L31" s="98"/>
      <c r="M31" s="98"/>
      <c r="N31" s="98"/>
      <c r="O31" s="98"/>
      <c r="P31" s="98"/>
    </row>
    <row r="32" spans="1:16" ht="11.25" customHeight="1" x14ac:dyDescent="0.2">
      <c r="A32" s="198">
        <v>1</v>
      </c>
      <c r="B32" s="198"/>
      <c r="C32" s="198"/>
      <c r="D32" s="198"/>
      <c r="E32" s="198"/>
      <c r="F32" s="198"/>
      <c r="G32" s="119">
        <v>2</v>
      </c>
      <c r="H32" s="119">
        <v>3</v>
      </c>
      <c r="I32" s="119">
        <v>4</v>
      </c>
      <c r="J32" s="119">
        <v>5</v>
      </c>
      <c r="K32" s="106"/>
      <c r="L32" s="98"/>
      <c r="M32" s="98"/>
      <c r="N32" s="98"/>
      <c r="O32" s="98"/>
      <c r="P32" s="98"/>
    </row>
    <row r="33" spans="1:16" x14ac:dyDescent="0.2">
      <c r="A33" s="23">
        <v>2</v>
      </c>
      <c r="B33" s="24"/>
      <c r="C33" s="24"/>
      <c r="D33" s="24"/>
      <c r="E33" s="24"/>
      <c r="F33" s="24"/>
      <c r="G33" s="120" t="s">
        <v>255</v>
      </c>
      <c r="H33" s="23">
        <v>1</v>
      </c>
      <c r="I33" s="26">
        <f>I34+I40+I59+I73+I77+I91+I100</f>
        <v>100237.59999999999</v>
      </c>
      <c r="J33" s="26">
        <f>J34+J40+J59+J73+J77+J91+J100</f>
        <v>76955.100000000006</v>
      </c>
      <c r="K33" s="106"/>
      <c r="L33" s="98"/>
      <c r="M33" s="98"/>
      <c r="N33" s="98"/>
      <c r="O33" s="98"/>
      <c r="P33" s="98"/>
    </row>
    <row r="34" spans="1:16" ht="11.25" customHeight="1" x14ac:dyDescent="0.2">
      <c r="A34" s="27">
        <v>2</v>
      </c>
      <c r="B34" s="27">
        <v>1</v>
      </c>
      <c r="C34" s="28"/>
      <c r="D34" s="28"/>
      <c r="E34" s="28"/>
      <c r="F34" s="28"/>
      <c r="G34" s="54" t="s">
        <v>256</v>
      </c>
      <c r="H34" s="27">
        <v>2</v>
      </c>
      <c r="I34" s="30">
        <f>I35+I38</f>
        <v>59578.799999999996</v>
      </c>
      <c r="J34" s="30">
        <f>J35+J38</f>
        <v>48596</v>
      </c>
      <c r="K34" s="106"/>
      <c r="L34" s="98"/>
      <c r="M34" s="98"/>
      <c r="N34" s="98"/>
      <c r="O34" s="98"/>
      <c r="P34" s="98"/>
    </row>
    <row r="35" spans="1:16" ht="11.25" customHeight="1" x14ac:dyDescent="0.2">
      <c r="A35" s="28">
        <v>2</v>
      </c>
      <c r="B35" s="28">
        <v>1</v>
      </c>
      <c r="C35" s="28">
        <v>1</v>
      </c>
      <c r="D35" s="28"/>
      <c r="E35" s="28"/>
      <c r="F35" s="28"/>
      <c r="G35" s="121" t="s">
        <v>67</v>
      </c>
      <c r="H35" s="28">
        <v>3</v>
      </c>
      <c r="I35" s="33">
        <f>I36+I37</f>
        <v>58591.1</v>
      </c>
      <c r="J35" s="33">
        <f>J36+J37</f>
        <v>47847.7</v>
      </c>
      <c r="K35" s="106"/>
      <c r="L35" s="98"/>
      <c r="M35" s="98"/>
      <c r="N35" s="98"/>
      <c r="O35" s="98"/>
      <c r="P35" s="98"/>
    </row>
    <row r="36" spans="1:16" ht="11.25" customHeight="1" x14ac:dyDescent="0.2">
      <c r="A36" s="28">
        <v>2</v>
      </c>
      <c r="B36" s="28">
        <v>1</v>
      </c>
      <c r="C36" s="28">
        <v>1</v>
      </c>
      <c r="D36" s="28">
        <v>1</v>
      </c>
      <c r="E36" s="28">
        <v>1</v>
      </c>
      <c r="F36" s="28">
        <v>1</v>
      </c>
      <c r="G36" s="121" t="s">
        <v>2</v>
      </c>
      <c r="H36" s="28">
        <v>4</v>
      </c>
      <c r="I36" s="32">
        <v>58591.1</v>
      </c>
      <c r="J36" s="32">
        <v>47847.7</v>
      </c>
      <c r="K36" s="106"/>
      <c r="L36" s="98"/>
      <c r="M36" s="98"/>
      <c r="N36" s="98"/>
      <c r="O36" s="98"/>
      <c r="P36" s="98"/>
    </row>
    <row r="37" spans="1:16" ht="11.25" customHeight="1" x14ac:dyDescent="0.25">
      <c r="A37" s="28">
        <v>2</v>
      </c>
      <c r="B37" s="28">
        <v>1</v>
      </c>
      <c r="C37" s="28">
        <v>1</v>
      </c>
      <c r="D37" s="28">
        <v>1</v>
      </c>
      <c r="E37" s="28">
        <v>2</v>
      </c>
      <c r="F37" s="28">
        <v>1</v>
      </c>
      <c r="G37" s="121" t="s">
        <v>257</v>
      </c>
      <c r="H37" s="28">
        <v>5</v>
      </c>
      <c r="I37" s="32"/>
      <c r="J37" s="32"/>
      <c r="K37" s="106"/>
      <c r="L37" s="98"/>
      <c r="M37" s="98"/>
      <c r="N37" s="98"/>
      <c r="O37" s="98"/>
      <c r="P37" s="122"/>
    </row>
    <row r="38" spans="1:16" ht="11.25" customHeight="1" x14ac:dyDescent="0.2">
      <c r="A38" s="28">
        <v>2</v>
      </c>
      <c r="B38" s="28">
        <v>1</v>
      </c>
      <c r="C38" s="28">
        <v>2</v>
      </c>
      <c r="D38" s="28"/>
      <c r="E38" s="28"/>
      <c r="F38" s="28"/>
      <c r="G38" s="121" t="s">
        <v>3</v>
      </c>
      <c r="H38" s="28">
        <v>6</v>
      </c>
      <c r="I38" s="33">
        <f>I39</f>
        <v>987.7</v>
      </c>
      <c r="J38" s="33">
        <f>J39</f>
        <v>748.3</v>
      </c>
      <c r="K38" s="106"/>
      <c r="L38" s="98"/>
      <c r="M38" s="98"/>
      <c r="N38" s="98"/>
      <c r="O38" s="98"/>
      <c r="P38" s="98"/>
    </row>
    <row r="39" spans="1:16" ht="11.25" customHeight="1" x14ac:dyDescent="0.2">
      <c r="A39" s="28">
        <v>2</v>
      </c>
      <c r="B39" s="28">
        <v>1</v>
      </c>
      <c r="C39" s="28">
        <v>2</v>
      </c>
      <c r="D39" s="28">
        <v>1</v>
      </c>
      <c r="E39" s="28">
        <v>1</v>
      </c>
      <c r="F39" s="28">
        <v>1</v>
      </c>
      <c r="G39" s="121" t="s">
        <v>3</v>
      </c>
      <c r="H39" s="28">
        <v>7</v>
      </c>
      <c r="I39" s="32">
        <v>987.7</v>
      </c>
      <c r="J39" s="32">
        <v>748.3</v>
      </c>
      <c r="K39" s="106"/>
      <c r="L39" s="98"/>
      <c r="M39" s="98"/>
      <c r="N39" s="98"/>
      <c r="O39" s="98"/>
      <c r="P39" s="98"/>
    </row>
    <row r="40" spans="1:16" ht="11.25" customHeight="1" x14ac:dyDescent="0.2">
      <c r="A40" s="27">
        <v>2</v>
      </c>
      <c r="B40" s="27">
        <v>2</v>
      </c>
      <c r="C40" s="28"/>
      <c r="D40" s="28"/>
      <c r="E40" s="28"/>
      <c r="F40" s="28"/>
      <c r="G40" s="54" t="s">
        <v>258</v>
      </c>
      <c r="H40" s="27">
        <v>8</v>
      </c>
      <c r="I40" s="30">
        <f>I41</f>
        <v>21653.9</v>
      </c>
      <c r="J40" s="30">
        <f>J41</f>
        <v>14862.500000000002</v>
      </c>
      <c r="K40" s="106"/>
      <c r="L40" s="98"/>
      <c r="M40" s="98"/>
      <c r="N40" s="98"/>
      <c r="O40" s="98"/>
      <c r="P40" s="98"/>
    </row>
    <row r="41" spans="1:16" x14ac:dyDescent="0.2">
      <c r="A41" s="28">
        <v>2</v>
      </c>
      <c r="B41" s="28">
        <v>2</v>
      </c>
      <c r="C41" s="28">
        <v>1</v>
      </c>
      <c r="D41" s="28"/>
      <c r="E41" s="28"/>
      <c r="F41" s="28"/>
      <c r="G41" s="121" t="s">
        <v>258</v>
      </c>
      <c r="H41" s="28">
        <v>9</v>
      </c>
      <c r="I41" s="33">
        <f>I42+I43+I44+I45+I46+I47+I48+I49+I50+I51+I52+I53+I54+I55+I56+I57+I58</f>
        <v>21653.9</v>
      </c>
      <c r="J41" s="33">
        <f>J42+J43+J44+J45+J46+J47+J48+J49+J50+J51+J52+J53+J54+J55+J56+J57+J58</f>
        <v>14862.500000000002</v>
      </c>
      <c r="K41" s="106"/>
      <c r="L41" s="98"/>
      <c r="M41" s="98"/>
      <c r="N41" s="98"/>
      <c r="O41" s="98"/>
      <c r="P41" s="98"/>
    </row>
    <row r="42" spans="1:16" ht="11.25" customHeight="1" x14ac:dyDescent="0.2">
      <c r="A42" s="28">
        <v>2</v>
      </c>
      <c r="B42" s="28">
        <v>2</v>
      </c>
      <c r="C42" s="28">
        <v>1</v>
      </c>
      <c r="D42" s="28">
        <v>1</v>
      </c>
      <c r="E42" s="28">
        <v>1</v>
      </c>
      <c r="F42" s="28">
        <v>1</v>
      </c>
      <c r="G42" s="121" t="s">
        <v>12</v>
      </c>
      <c r="H42" s="28">
        <v>10</v>
      </c>
      <c r="I42" s="32">
        <v>1422.1</v>
      </c>
      <c r="J42" s="32">
        <v>890.4</v>
      </c>
      <c r="K42" s="106"/>
      <c r="L42" s="98"/>
      <c r="M42" s="98"/>
      <c r="N42" s="98"/>
      <c r="O42" s="98"/>
      <c r="P42" s="98"/>
    </row>
    <row r="43" spans="1:16" ht="22.5" customHeight="1" x14ac:dyDescent="0.2">
      <c r="A43" s="28">
        <v>2</v>
      </c>
      <c r="B43" s="28">
        <v>2</v>
      </c>
      <c r="C43" s="28">
        <v>1</v>
      </c>
      <c r="D43" s="28">
        <v>1</v>
      </c>
      <c r="E43" s="28">
        <v>1</v>
      </c>
      <c r="F43" s="28">
        <v>2</v>
      </c>
      <c r="G43" s="123" t="s">
        <v>259</v>
      </c>
      <c r="H43" s="28">
        <v>11</v>
      </c>
      <c r="I43" s="32">
        <v>41.1</v>
      </c>
      <c r="J43" s="32">
        <v>13.2</v>
      </c>
      <c r="K43" s="106"/>
      <c r="L43" s="98"/>
      <c r="M43" s="98"/>
      <c r="N43" s="98"/>
      <c r="O43" s="98"/>
      <c r="P43" s="98"/>
    </row>
    <row r="44" spans="1:16" ht="11.25" customHeight="1" x14ac:dyDescent="0.2">
      <c r="A44" s="28">
        <v>2</v>
      </c>
      <c r="B44" s="28">
        <v>2</v>
      </c>
      <c r="C44" s="28">
        <v>1</v>
      </c>
      <c r="D44" s="28">
        <v>1</v>
      </c>
      <c r="E44" s="28">
        <v>1</v>
      </c>
      <c r="F44" s="28">
        <v>5</v>
      </c>
      <c r="G44" s="121" t="s">
        <v>130</v>
      </c>
      <c r="H44" s="28">
        <v>12</v>
      </c>
      <c r="I44" s="32">
        <v>56.6</v>
      </c>
      <c r="J44" s="32">
        <v>34.6</v>
      </c>
      <c r="K44" s="106"/>
      <c r="L44" s="98"/>
      <c r="M44" s="98"/>
      <c r="N44" s="98"/>
      <c r="O44" s="98"/>
      <c r="P44" s="98"/>
    </row>
    <row r="45" spans="1:16" ht="24.75" customHeight="1" x14ac:dyDescent="0.2">
      <c r="A45" s="28">
        <v>2</v>
      </c>
      <c r="B45" s="28">
        <v>2</v>
      </c>
      <c r="C45" s="28">
        <v>1</v>
      </c>
      <c r="D45" s="28">
        <v>1</v>
      </c>
      <c r="E45" s="28">
        <v>1</v>
      </c>
      <c r="F45" s="28">
        <v>6</v>
      </c>
      <c r="G45" s="124" t="s">
        <v>13</v>
      </c>
      <c r="H45" s="28">
        <v>13</v>
      </c>
      <c r="I45" s="32">
        <v>248.6</v>
      </c>
      <c r="J45" s="32">
        <v>167.2</v>
      </c>
      <c r="K45" s="106"/>
      <c r="L45" s="98"/>
      <c r="M45" s="98"/>
      <c r="N45" s="98"/>
      <c r="O45" s="98"/>
      <c r="P45" s="98"/>
    </row>
    <row r="46" spans="1:16" ht="11.25" customHeight="1" x14ac:dyDescent="0.2">
      <c r="A46" s="28">
        <v>2</v>
      </c>
      <c r="B46" s="28">
        <v>2</v>
      </c>
      <c r="C46" s="28">
        <v>1</v>
      </c>
      <c r="D46" s="28">
        <v>1</v>
      </c>
      <c r="E46" s="28">
        <v>1</v>
      </c>
      <c r="F46" s="28">
        <v>7</v>
      </c>
      <c r="G46" s="121" t="s">
        <v>131</v>
      </c>
      <c r="H46" s="28">
        <v>14</v>
      </c>
      <c r="I46" s="32">
        <v>34.299999999999997</v>
      </c>
      <c r="J46" s="32">
        <v>14.7</v>
      </c>
      <c r="K46" s="106"/>
      <c r="L46" s="98"/>
      <c r="M46" s="98"/>
      <c r="N46" s="98"/>
      <c r="O46" s="98"/>
      <c r="P46" s="98"/>
    </row>
    <row r="47" spans="1:16" ht="13.5" customHeight="1" x14ac:dyDescent="0.2">
      <c r="A47" s="28">
        <v>2</v>
      </c>
      <c r="B47" s="28">
        <v>2</v>
      </c>
      <c r="C47" s="28">
        <v>1</v>
      </c>
      <c r="D47" s="28">
        <v>1</v>
      </c>
      <c r="E47" s="28">
        <v>1</v>
      </c>
      <c r="F47" s="28">
        <v>11</v>
      </c>
      <c r="G47" s="121" t="s">
        <v>14</v>
      </c>
      <c r="H47" s="28">
        <v>15</v>
      </c>
      <c r="I47" s="32">
        <v>185.3</v>
      </c>
      <c r="J47" s="32">
        <v>133.1</v>
      </c>
      <c r="K47" s="106"/>
      <c r="L47" s="98"/>
      <c r="M47" s="98"/>
      <c r="N47" s="98"/>
      <c r="O47" s="98"/>
      <c r="P47" s="98"/>
    </row>
    <row r="48" spans="1:16" ht="11.25" customHeight="1" x14ac:dyDescent="0.2">
      <c r="A48" s="28">
        <v>2</v>
      </c>
      <c r="B48" s="28">
        <v>2</v>
      </c>
      <c r="C48" s="28">
        <v>1</v>
      </c>
      <c r="D48" s="28">
        <v>1</v>
      </c>
      <c r="E48" s="28">
        <v>1</v>
      </c>
      <c r="F48" s="28">
        <v>12</v>
      </c>
      <c r="G48" s="121" t="s">
        <v>15</v>
      </c>
      <c r="H48" s="28">
        <v>16</v>
      </c>
      <c r="I48" s="32">
        <v>3010</v>
      </c>
      <c r="J48" s="32">
        <v>2577.8000000000002</v>
      </c>
      <c r="K48" s="106"/>
      <c r="L48" s="98"/>
      <c r="M48" s="98"/>
      <c r="N48" s="98"/>
      <c r="O48" s="98"/>
      <c r="P48" s="98"/>
    </row>
    <row r="49" spans="1:16" ht="15.75" customHeight="1" x14ac:dyDescent="0.2">
      <c r="A49" s="28">
        <v>2</v>
      </c>
      <c r="B49" s="28">
        <v>2</v>
      </c>
      <c r="C49" s="28">
        <v>1</v>
      </c>
      <c r="D49" s="28">
        <v>1</v>
      </c>
      <c r="E49" s="28">
        <v>1</v>
      </c>
      <c r="F49" s="28">
        <v>14</v>
      </c>
      <c r="G49" s="121" t="s">
        <v>260</v>
      </c>
      <c r="H49" s="28">
        <v>17</v>
      </c>
      <c r="I49" s="32">
        <v>87.8</v>
      </c>
      <c r="J49" s="32">
        <v>32.299999999999997</v>
      </c>
      <c r="K49" s="106"/>
      <c r="L49" s="98"/>
      <c r="M49" s="98"/>
      <c r="N49" s="98"/>
      <c r="O49" s="98"/>
      <c r="P49" s="98"/>
    </row>
    <row r="50" spans="1:16" ht="20.25" customHeight="1" x14ac:dyDescent="0.2">
      <c r="A50" s="28">
        <v>2</v>
      </c>
      <c r="B50" s="28">
        <v>2</v>
      </c>
      <c r="C50" s="28">
        <v>1</v>
      </c>
      <c r="D50" s="28">
        <v>1</v>
      </c>
      <c r="E50" s="28">
        <v>1</v>
      </c>
      <c r="F50" s="28">
        <v>15</v>
      </c>
      <c r="G50" s="121" t="s">
        <v>132</v>
      </c>
      <c r="H50" s="28">
        <v>18</v>
      </c>
      <c r="I50" s="32">
        <v>2445.9</v>
      </c>
      <c r="J50" s="32">
        <v>1269.8</v>
      </c>
      <c r="K50" s="106"/>
      <c r="L50" s="98"/>
      <c r="M50" s="98"/>
      <c r="N50" s="98"/>
      <c r="O50" s="98"/>
      <c r="P50" s="98"/>
    </row>
    <row r="51" spans="1:16" ht="11.25" customHeight="1" x14ac:dyDescent="0.2">
      <c r="A51" s="28">
        <v>2</v>
      </c>
      <c r="B51" s="28">
        <v>2</v>
      </c>
      <c r="C51" s="28">
        <v>1</v>
      </c>
      <c r="D51" s="28">
        <v>1</v>
      </c>
      <c r="E51" s="28">
        <v>1</v>
      </c>
      <c r="F51" s="28">
        <v>16</v>
      </c>
      <c r="G51" s="121" t="s">
        <v>16</v>
      </c>
      <c r="H51" s="28">
        <v>19</v>
      </c>
      <c r="I51" s="32">
        <v>440.1</v>
      </c>
      <c r="J51" s="32">
        <v>222.3</v>
      </c>
      <c r="K51" s="106"/>
      <c r="L51" s="98"/>
      <c r="M51" s="98"/>
      <c r="N51" s="98"/>
      <c r="O51" s="98"/>
      <c r="P51" s="98"/>
    </row>
    <row r="52" spans="1:16" ht="11.25" customHeight="1" x14ac:dyDescent="0.2">
      <c r="A52" s="34">
        <v>2</v>
      </c>
      <c r="B52" s="34">
        <v>2</v>
      </c>
      <c r="C52" s="34">
        <v>1</v>
      </c>
      <c r="D52" s="34">
        <v>1</v>
      </c>
      <c r="E52" s="34">
        <v>1</v>
      </c>
      <c r="F52" s="34">
        <v>17</v>
      </c>
      <c r="G52" s="124" t="s">
        <v>17</v>
      </c>
      <c r="H52" s="34">
        <v>20</v>
      </c>
      <c r="I52" s="37">
        <v>59.8</v>
      </c>
      <c r="J52" s="37">
        <v>38</v>
      </c>
      <c r="K52" s="106"/>
      <c r="L52" s="98"/>
      <c r="M52" s="98"/>
      <c r="N52" s="98"/>
      <c r="O52" s="98"/>
      <c r="P52" s="98"/>
    </row>
    <row r="53" spans="1:16" ht="11.25" customHeight="1" x14ac:dyDescent="0.2">
      <c r="A53" s="28">
        <v>2</v>
      </c>
      <c r="B53" s="28">
        <v>2</v>
      </c>
      <c r="C53" s="28">
        <v>1</v>
      </c>
      <c r="D53" s="28">
        <v>1</v>
      </c>
      <c r="E53" s="28">
        <v>1</v>
      </c>
      <c r="F53" s="28">
        <v>20</v>
      </c>
      <c r="G53" s="121" t="s">
        <v>18</v>
      </c>
      <c r="H53" s="28">
        <v>21</v>
      </c>
      <c r="I53" s="32">
        <v>5612.6</v>
      </c>
      <c r="J53" s="32">
        <v>4863.3</v>
      </c>
      <c r="K53" s="106"/>
      <c r="L53" s="98"/>
      <c r="M53" s="98"/>
      <c r="N53" s="98"/>
      <c r="O53" s="98"/>
      <c r="P53" s="98"/>
    </row>
    <row r="54" spans="1:16" ht="22.5" customHeight="1" x14ac:dyDescent="0.2">
      <c r="A54" s="28">
        <v>2</v>
      </c>
      <c r="B54" s="28">
        <v>2</v>
      </c>
      <c r="C54" s="28">
        <v>1</v>
      </c>
      <c r="D54" s="28">
        <v>1</v>
      </c>
      <c r="E54" s="28">
        <v>1</v>
      </c>
      <c r="F54" s="28">
        <v>21</v>
      </c>
      <c r="G54" s="121" t="s">
        <v>19</v>
      </c>
      <c r="H54" s="28">
        <v>22</v>
      </c>
      <c r="I54" s="32">
        <v>818.7</v>
      </c>
      <c r="J54" s="32">
        <v>507.1</v>
      </c>
      <c r="K54" s="106"/>
      <c r="L54" s="98"/>
      <c r="M54" s="98"/>
      <c r="N54" s="98"/>
      <c r="O54" s="98"/>
      <c r="P54" s="98"/>
    </row>
    <row r="55" spans="1:16" ht="11.25" customHeight="1" x14ac:dyDescent="0.2">
      <c r="A55" s="28">
        <v>2</v>
      </c>
      <c r="B55" s="28">
        <v>2</v>
      </c>
      <c r="C55" s="28">
        <v>1</v>
      </c>
      <c r="D55" s="28">
        <v>1</v>
      </c>
      <c r="E55" s="28">
        <v>1</v>
      </c>
      <c r="F55" s="28">
        <v>22</v>
      </c>
      <c r="G55" s="121" t="s">
        <v>20</v>
      </c>
      <c r="H55" s="28">
        <v>23</v>
      </c>
      <c r="I55" s="32">
        <v>128.80000000000001</v>
      </c>
      <c r="J55" s="32">
        <v>86.1</v>
      </c>
      <c r="K55" s="106"/>
      <c r="L55" s="98"/>
      <c r="M55" s="98"/>
      <c r="N55" s="98"/>
      <c r="O55" s="98"/>
      <c r="P55" s="98"/>
    </row>
    <row r="56" spans="1:16" ht="11.25" customHeight="1" x14ac:dyDescent="0.2">
      <c r="A56" s="28">
        <v>2</v>
      </c>
      <c r="B56" s="28">
        <v>2</v>
      </c>
      <c r="C56" s="28">
        <v>1</v>
      </c>
      <c r="D56" s="28">
        <v>1</v>
      </c>
      <c r="E56" s="28">
        <v>1</v>
      </c>
      <c r="F56" s="28">
        <v>23</v>
      </c>
      <c r="G56" s="121" t="s">
        <v>144</v>
      </c>
      <c r="H56" s="28">
        <v>24</v>
      </c>
      <c r="I56" s="32">
        <v>80.099999999999994</v>
      </c>
      <c r="J56" s="32">
        <v>63.9</v>
      </c>
      <c r="K56" s="106"/>
      <c r="L56" s="98"/>
      <c r="M56" s="98"/>
      <c r="N56" s="98"/>
      <c r="O56" s="98"/>
      <c r="P56" s="98"/>
    </row>
    <row r="57" spans="1:16" ht="11.25" customHeight="1" x14ac:dyDescent="0.25">
      <c r="A57" s="28">
        <v>2</v>
      </c>
      <c r="B57" s="28">
        <v>2</v>
      </c>
      <c r="C57" s="28">
        <v>1</v>
      </c>
      <c r="D57" s="28">
        <v>1</v>
      </c>
      <c r="E57" s="28">
        <v>1</v>
      </c>
      <c r="F57" s="28">
        <v>24</v>
      </c>
      <c r="G57" s="121" t="s">
        <v>261</v>
      </c>
      <c r="H57" s="28">
        <v>25</v>
      </c>
      <c r="I57" s="32">
        <v>42.4</v>
      </c>
      <c r="J57" s="32">
        <v>37.700000000000003</v>
      </c>
      <c r="K57" s="106"/>
      <c r="L57" s="98"/>
      <c r="M57" s="98"/>
      <c r="N57" s="98"/>
      <c r="O57" s="98"/>
      <c r="P57" s="125"/>
    </row>
    <row r="58" spans="1:16" ht="11.25" customHeight="1" x14ac:dyDescent="0.2">
      <c r="A58" s="28">
        <v>2</v>
      </c>
      <c r="B58" s="28">
        <v>2</v>
      </c>
      <c r="C58" s="28">
        <v>1</v>
      </c>
      <c r="D58" s="28">
        <v>1</v>
      </c>
      <c r="E58" s="28">
        <v>1</v>
      </c>
      <c r="F58" s="28">
        <v>30</v>
      </c>
      <c r="G58" s="121" t="s">
        <v>21</v>
      </c>
      <c r="H58" s="28">
        <v>26</v>
      </c>
      <c r="I58" s="32">
        <v>6939.7</v>
      </c>
      <c r="J58" s="32">
        <v>3911</v>
      </c>
      <c r="K58" s="106"/>
      <c r="L58" s="98"/>
      <c r="M58" s="98"/>
      <c r="N58" s="98"/>
      <c r="O58" s="98"/>
      <c r="P58" s="98"/>
    </row>
    <row r="59" spans="1:16" ht="11.25" customHeight="1" x14ac:dyDescent="0.2">
      <c r="A59" s="27">
        <v>2</v>
      </c>
      <c r="B59" s="27">
        <v>3</v>
      </c>
      <c r="C59" s="28"/>
      <c r="D59" s="28"/>
      <c r="E59" s="28"/>
      <c r="F59" s="28"/>
      <c r="G59" s="54" t="s">
        <v>4</v>
      </c>
      <c r="H59" s="27">
        <v>27</v>
      </c>
      <c r="I59" s="30">
        <f>I60+I71</f>
        <v>15.4</v>
      </c>
      <c r="J59" s="30">
        <f>J60+J71</f>
        <v>6.5</v>
      </c>
      <c r="K59" s="106"/>
      <c r="L59" s="98"/>
      <c r="M59" s="98"/>
      <c r="N59" s="98"/>
      <c r="O59" s="98"/>
      <c r="P59" s="98"/>
    </row>
    <row r="60" spans="1:16" ht="11.25" customHeight="1" x14ac:dyDescent="0.2">
      <c r="A60" s="28">
        <v>2</v>
      </c>
      <c r="B60" s="28">
        <v>3</v>
      </c>
      <c r="C60" s="28">
        <v>1</v>
      </c>
      <c r="D60" s="28"/>
      <c r="E60" s="28"/>
      <c r="F60" s="28"/>
      <c r="G60" s="121" t="s">
        <v>4</v>
      </c>
      <c r="H60" s="28">
        <v>28</v>
      </c>
      <c r="I60" s="33">
        <f>I61+I64+I67</f>
        <v>15.4</v>
      </c>
      <c r="J60" s="33">
        <f>J61+J64+J67</f>
        <v>6.5</v>
      </c>
      <c r="K60" s="106"/>
      <c r="L60" s="98"/>
      <c r="M60" s="98"/>
      <c r="N60" s="98"/>
      <c r="O60" s="98"/>
      <c r="P60" s="98"/>
    </row>
    <row r="61" spans="1:16" ht="11.25" customHeight="1" x14ac:dyDescent="0.2">
      <c r="A61" s="28">
        <v>2</v>
      </c>
      <c r="B61" s="28">
        <v>3</v>
      </c>
      <c r="C61" s="28">
        <v>1</v>
      </c>
      <c r="D61" s="28">
        <v>1</v>
      </c>
      <c r="E61" s="28"/>
      <c r="F61" s="28"/>
      <c r="G61" s="121" t="s">
        <v>22</v>
      </c>
      <c r="H61" s="28">
        <v>29</v>
      </c>
      <c r="I61" s="33">
        <f>I62+I63</f>
        <v>0</v>
      </c>
      <c r="J61" s="33">
        <f>J62+J63</f>
        <v>0</v>
      </c>
      <c r="K61" s="106"/>
      <c r="L61" s="98"/>
      <c r="M61" s="98"/>
      <c r="N61" s="98"/>
      <c r="O61" s="98"/>
      <c r="P61" s="98"/>
    </row>
    <row r="62" spans="1:16" ht="11.25" customHeight="1" x14ac:dyDescent="0.2">
      <c r="A62" s="28">
        <v>2</v>
      </c>
      <c r="B62" s="28">
        <v>3</v>
      </c>
      <c r="C62" s="28">
        <v>1</v>
      </c>
      <c r="D62" s="28">
        <v>1</v>
      </c>
      <c r="E62" s="28">
        <v>1</v>
      </c>
      <c r="F62" s="28">
        <v>1</v>
      </c>
      <c r="G62" s="121" t="s">
        <v>5</v>
      </c>
      <c r="H62" s="28">
        <v>30</v>
      </c>
      <c r="I62" s="32"/>
      <c r="J62" s="32"/>
      <c r="K62" s="106"/>
      <c r="L62" s="98"/>
      <c r="M62" s="98"/>
      <c r="N62" s="98"/>
      <c r="O62" s="98"/>
      <c r="P62" s="98"/>
    </row>
    <row r="63" spans="1:16" ht="11.25" customHeight="1" x14ac:dyDescent="0.2">
      <c r="A63" s="28">
        <v>2</v>
      </c>
      <c r="B63" s="28">
        <v>3</v>
      </c>
      <c r="C63" s="28">
        <v>1</v>
      </c>
      <c r="D63" s="28">
        <v>1</v>
      </c>
      <c r="E63" s="28">
        <v>1</v>
      </c>
      <c r="F63" s="28">
        <v>3</v>
      </c>
      <c r="G63" s="121" t="s">
        <v>6</v>
      </c>
      <c r="H63" s="28">
        <v>31</v>
      </c>
      <c r="I63" s="32"/>
      <c r="J63" s="32"/>
      <c r="K63" s="106"/>
      <c r="L63" s="98"/>
      <c r="M63" s="98"/>
      <c r="N63" s="98"/>
      <c r="O63" s="98"/>
      <c r="P63" s="98"/>
    </row>
    <row r="64" spans="1:16" ht="22.5" x14ac:dyDescent="0.2">
      <c r="A64" s="28">
        <v>2</v>
      </c>
      <c r="B64" s="28">
        <v>3</v>
      </c>
      <c r="C64" s="28">
        <v>1</v>
      </c>
      <c r="D64" s="28">
        <v>2</v>
      </c>
      <c r="E64" s="28"/>
      <c r="F64" s="28"/>
      <c r="G64" s="121" t="s">
        <v>262</v>
      </c>
      <c r="H64" s="28">
        <v>32</v>
      </c>
      <c r="I64" s="33">
        <f>I65+I66</f>
        <v>15.4</v>
      </c>
      <c r="J64" s="33">
        <f>J65+J66</f>
        <v>6.5</v>
      </c>
      <c r="K64" s="106"/>
      <c r="L64" s="98"/>
      <c r="M64" s="98"/>
      <c r="N64" s="98"/>
      <c r="O64" s="98"/>
      <c r="P64" s="98"/>
    </row>
    <row r="65" spans="1:16" ht="11.25" customHeight="1" x14ac:dyDescent="0.2">
      <c r="A65" s="28">
        <v>2</v>
      </c>
      <c r="B65" s="28">
        <v>3</v>
      </c>
      <c r="C65" s="28">
        <v>1</v>
      </c>
      <c r="D65" s="28">
        <v>2</v>
      </c>
      <c r="E65" s="28">
        <v>1</v>
      </c>
      <c r="F65" s="28">
        <v>1</v>
      </c>
      <c r="G65" s="121" t="s">
        <v>5</v>
      </c>
      <c r="H65" s="28">
        <v>33</v>
      </c>
      <c r="I65" s="32">
        <v>4.0999999999999996</v>
      </c>
      <c r="J65" s="32">
        <v>4.0999999999999996</v>
      </c>
      <c r="K65" s="106"/>
      <c r="L65" s="98"/>
      <c r="M65" s="98"/>
      <c r="N65" s="98"/>
      <c r="O65" s="98"/>
      <c r="P65" s="98"/>
    </row>
    <row r="66" spans="1:16" ht="11.25" customHeight="1" x14ac:dyDescent="0.2">
      <c r="A66" s="28">
        <v>2</v>
      </c>
      <c r="B66" s="28">
        <v>3</v>
      </c>
      <c r="C66" s="28">
        <v>1</v>
      </c>
      <c r="D66" s="28">
        <v>2</v>
      </c>
      <c r="E66" s="28">
        <v>1</v>
      </c>
      <c r="F66" s="28">
        <v>3</v>
      </c>
      <c r="G66" s="121" t="s">
        <v>6</v>
      </c>
      <c r="H66" s="28">
        <v>34</v>
      </c>
      <c r="I66" s="32">
        <v>11.3</v>
      </c>
      <c r="J66" s="32">
        <v>2.4</v>
      </c>
      <c r="K66" s="106"/>
      <c r="L66" s="98"/>
      <c r="M66" s="98"/>
      <c r="N66" s="98"/>
      <c r="O66" s="98"/>
      <c r="P66" s="98"/>
    </row>
    <row r="67" spans="1:16" ht="22.5" x14ac:dyDescent="0.2">
      <c r="A67" s="28">
        <v>2</v>
      </c>
      <c r="B67" s="28">
        <v>3</v>
      </c>
      <c r="C67" s="28">
        <v>1</v>
      </c>
      <c r="D67" s="28">
        <v>3</v>
      </c>
      <c r="E67" s="28"/>
      <c r="F67" s="28"/>
      <c r="G67" s="121" t="s">
        <v>263</v>
      </c>
      <c r="H67" s="28">
        <v>35</v>
      </c>
      <c r="I67" s="33">
        <f>I68+I69+I70</f>
        <v>0</v>
      </c>
      <c r="J67" s="33">
        <f>J68+J69+J70</f>
        <v>0</v>
      </c>
      <c r="K67" s="106"/>
      <c r="L67" s="98"/>
      <c r="M67" s="98"/>
      <c r="N67" s="98"/>
      <c r="O67" s="98"/>
      <c r="P67" s="98"/>
    </row>
    <row r="68" spans="1:16" ht="11.25" customHeight="1" x14ac:dyDescent="0.2">
      <c r="A68" s="28">
        <v>2</v>
      </c>
      <c r="B68" s="28">
        <v>3</v>
      </c>
      <c r="C68" s="28">
        <v>1</v>
      </c>
      <c r="D68" s="28">
        <v>3</v>
      </c>
      <c r="E68" s="28">
        <v>1</v>
      </c>
      <c r="F68" s="28">
        <v>1</v>
      </c>
      <c r="G68" s="121" t="s">
        <v>23</v>
      </c>
      <c r="H68" s="28">
        <v>36</v>
      </c>
      <c r="I68" s="32"/>
      <c r="J68" s="32"/>
      <c r="K68" s="106"/>
      <c r="L68" s="98"/>
      <c r="M68" s="98"/>
      <c r="N68" s="98"/>
      <c r="O68" s="98"/>
      <c r="P68" s="98"/>
    </row>
    <row r="69" spans="1:16" ht="11.25" customHeight="1" x14ac:dyDescent="0.2">
      <c r="A69" s="28">
        <v>2</v>
      </c>
      <c r="B69" s="28">
        <v>3</v>
      </c>
      <c r="C69" s="28">
        <v>1</v>
      </c>
      <c r="D69" s="28">
        <v>3</v>
      </c>
      <c r="E69" s="28">
        <v>1</v>
      </c>
      <c r="F69" s="28">
        <v>2</v>
      </c>
      <c r="G69" s="121" t="s">
        <v>24</v>
      </c>
      <c r="H69" s="28">
        <v>37</v>
      </c>
      <c r="I69" s="32"/>
      <c r="J69" s="32"/>
      <c r="K69" s="106"/>
      <c r="L69" s="98"/>
      <c r="M69" s="98"/>
      <c r="N69" s="98"/>
      <c r="O69" s="98"/>
      <c r="P69" s="98"/>
    </row>
    <row r="70" spans="1:16" ht="11.25" customHeight="1" x14ac:dyDescent="0.2">
      <c r="A70" s="28">
        <v>2</v>
      </c>
      <c r="B70" s="28">
        <v>3</v>
      </c>
      <c r="C70" s="28">
        <v>1</v>
      </c>
      <c r="D70" s="28">
        <v>3</v>
      </c>
      <c r="E70" s="28">
        <v>1</v>
      </c>
      <c r="F70" s="28">
        <v>3</v>
      </c>
      <c r="G70" s="121" t="s">
        <v>25</v>
      </c>
      <c r="H70" s="28">
        <v>38</v>
      </c>
      <c r="I70" s="32"/>
      <c r="J70" s="32"/>
      <c r="K70" s="106"/>
      <c r="L70" s="98"/>
      <c r="M70" s="98"/>
      <c r="N70" s="98"/>
      <c r="O70" s="98"/>
      <c r="P70" s="98"/>
    </row>
    <row r="71" spans="1:16" ht="11.25" customHeight="1" x14ac:dyDescent="0.2">
      <c r="A71" s="28">
        <v>2</v>
      </c>
      <c r="B71" s="28">
        <v>3</v>
      </c>
      <c r="C71" s="28">
        <v>2</v>
      </c>
      <c r="D71" s="28"/>
      <c r="E71" s="28"/>
      <c r="F71" s="28"/>
      <c r="G71" s="121" t="s">
        <v>26</v>
      </c>
      <c r="H71" s="28">
        <v>39</v>
      </c>
      <c r="I71" s="33">
        <f>I72</f>
        <v>0</v>
      </c>
      <c r="J71" s="33">
        <f>J72</f>
        <v>0</v>
      </c>
      <c r="K71" s="106"/>
      <c r="L71" s="98"/>
      <c r="M71" s="98"/>
      <c r="N71" s="98"/>
      <c r="O71" s="98"/>
      <c r="P71" s="98"/>
    </row>
    <row r="72" spans="1:16" ht="11.25" customHeight="1" x14ac:dyDescent="0.2">
      <c r="A72" s="34">
        <v>2</v>
      </c>
      <c r="B72" s="34">
        <v>3</v>
      </c>
      <c r="C72" s="34">
        <v>2</v>
      </c>
      <c r="D72" s="34">
        <v>1</v>
      </c>
      <c r="E72" s="34">
        <v>1</v>
      </c>
      <c r="F72" s="34">
        <v>1</v>
      </c>
      <c r="G72" s="121" t="s">
        <v>26</v>
      </c>
      <c r="H72" s="28">
        <v>40</v>
      </c>
      <c r="I72" s="32"/>
      <c r="J72" s="32"/>
      <c r="K72" s="106"/>
      <c r="L72" s="98"/>
      <c r="M72" s="98"/>
      <c r="N72" s="98"/>
      <c r="O72" s="98"/>
      <c r="P72" s="98"/>
    </row>
    <row r="73" spans="1:16" ht="11.25" customHeight="1" x14ac:dyDescent="0.2">
      <c r="A73" s="27">
        <v>2</v>
      </c>
      <c r="B73" s="27">
        <v>4</v>
      </c>
      <c r="C73" s="28"/>
      <c r="D73" s="28"/>
      <c r="E73" s="28"/>
      <c r="F73" s="28"/>
      <c r="G73" s="54" t="s">
        <v>264</v>
      </c>
      <c r="H73" s="27">
        <v>41</v>
      </c>
      <c r="I73" s="30">
        <f>I74</f>
        <v>544</v>
      </c>
      <c r="J73" s="30">
        <f>J74</f>
        <v>514.79999999999995</v>
      </c>
      <c r="K73" s="106"/>
      <c r="L73" s="98"/>
      <c r="M73" s="98"/>
      <c r="N73" s="98"/>
      <c r="O73" s="98"/>
      <c r="P73" s="98"/>
    </row>
    <row r="74" spans="1:16" ht="11.25" customHeight="1" x14ac:dyDescent="0.2">
      <c r="A74" s="28">
        <v>2</v>
      </c>
      <c r="B74" s="28">
        <v>4</v>
      </c>
      <c r="C74" s="28">
        <v>1</v>
      </c>
      <c r="D74" s="28"/>
      <c r="E74" s="28"/>
      <c r="F74" s="28"/>
      <c r="G74" s="121" t="s">
        <v>265</v>
      </c>
      <c r="H74" s="28">
        <v>42</v>
      </c>
      <c r="I74" s="33">
        <f>I75+I76</f>
        <v>544</v>
      </c>
      <c r="J74" s="33">
        <f>[3]suvestinė!T48+J76</f>
        <v>514.79999999999995</v>
      </c>
      <c r="K74" s="106"/>
      <c r="L74" s="98"/>
      <c r="M74" s="98"/>
      <c r="N74" s="98"/>
      <c r="O74" s="98"/>
      <c r="P74" s="98"/>
    </row>
    <row r="75" spans="1:16" ht="11.25" customHeight="1" x14ac:dyDescent="0.2">
      <c r="A75" s="28">
        <v>2</v>
      </c>
      <c r="B75" s="28">
        <v>4</v>
      </c>
      <c r="C75" s="28">
        <v>1</v>
      </c>
      <c r="D75" s="28">
        <v>1</v>
      </c>
      <c r="E75" s="28">
        <v>1</v>
      </c>
      <c r="F75" s="28">
        <v>2</v>
      </c>
      <c r="G75" s="121" t="s">
        <v>7</v>
      </c>
      <c r="H75" s="28">
        <v>43</v>
      </c>
      <c r="I75" s="32">
        <v>544</v>
      </c>
      <c r="J75" s="4"/>
      <c r="K75" s="106"/>
      <c r="L75" s="98"/>
      <c r="M75" s="98"/>
      <c r="N75" s="98"/>
      <c r="O75" s="98"/>
      <c r="P75" s="98"/>
    </row>
    <row r="76" spans="1:16" ht="11.25" customHeight="1" x14ac:dyDescent="0.2">
      <c r="A76" s="28">
        <v>2</v>
      </c>
      <c r="B76" s="28">
        <v>4</v>
      </c>
      <c r="C76" s="28">
        <v>1</v>
      </c>
      <c r="D76" s="28">
        <v>1</v>
      </c>
      <c r="E76" s="28">
        <v>1</v>
      </c>
      <c r="F76" s="28">
        <v>3</v>
      </c>
      <c r="G76" s="121" t="s">
        <v>8</v>
      </c>
      <c r="H76" s="28">
        <v>44</v>
      </c>
      <c r="I76" s="32"/>
      <c r="J76" s="32"/>
      <c r="K76" s="106"/>
      <c r="L76" s="98"/>
      <c r="M76" s="98"/>
      <c r="N76" s="98"/>
      <c r="O76" s="98"/>
      <c r="P76" s="98"/>
    </row>
    <row r="77" spans="1:16" ht="11.25" customHeight="1" x14ac:dyDescent="0.2">
      <c r="A77" s="27">
        <v>2</v>
      </c>
      <c r="B77" s="27">
        <v>5</v>
      </c>
      <c r="C77" s="28"/>
      <c r="D77" s="28"/>
      <c r="E77" s="28"/>
      <c r="F77" s="28"/>
      <c r="G77" s="54" t="s">
        <v>266</v>
      </c>
      <c r="H77" s="27">
        <v>45</v>
      </c>
      <c r="I77" s="30">
        <f>I78+I81+I84</f>
        <v>0</v>
      </c>
      <c r="J77" s="30">
        <f>J78+J81+J84</f>
        <v>0</v>
      </c>
      <c r="K77" s="106"/>
      <c r="L77" s="98"/>
      <c r="M77" s="98"/>
      <c r="N77" s="98"/>
      <c r="O77" s="98"/>
      <c r="P77" s="98"/>
    </row>
    <row r="78" spans="1:16" ht="11.25" customHeight="1" x14ac:dyDescent="0.2">
      <c r="A78" s="27">
        <v>2</v>
      </c>
      <c r="B78" s="27">
        <v>5</v>
      </c>
      <c r="C78" s="27">
        <v>1</v>
      </c>
      <c r="D78" s="28"/>
      <c r="E78" s="28"/>
      <c r="F78" s="28"/>
      <c r="G78" s="54" t="s">
        <v>267</v>
      </c>
      <c r="H78" s="27">
        <v>46</v>
      </c>
      <c r="I78" s="30">
        <f>I79+I80</f>
        <v>0</v>
      </c>
      <c r="J78" s="30">
        <f>J79+J80</f>
        <v>0</v>
      </c>
      <c r="K78" s="106"/>
      <c r="L78" s="98"/>
      <c r="M78" s="98"/>
      <c r="N78" s="98"/>
      <c r="O78" s="98"/>
      <c r="P78" s="98"/>
    </row>
    <row r="79" spans="1:16" ht="22.5" x14ac:dyDescent="0.25">
      <c r="A79" s="28">
        <v>2</v>
      </c>
      <c r="B79" s="28">
        <v>5</v>
      </c>
      <c r="C79" s="28">
        <v>1</v>
      </c>
      <c r="D79" s="28">
        <v>1</v>
      </c>
      <c r="E79" s="28">
        <v>1</v>
      </c>
      <c r="F79" s="28">
        <v>1</v>
      </c>
      <c r="G79" s="121" t="s">
        <v>268</v>
      </c>
      <c r="H79" s="28">
        <v>47</v>
      </c>
      <c r="I79" s="32"/>
      <c r="J79" s="32"/>
      <c r="K79" s="106"/>
      <c r="L79" s="98"/>
      <c r="M79" s="98"/>
      <c r="N79" s="98"/>
      <c r="O79" s="98"/>
      <c r="P79" s="125"/>
    </row>
    <row r="80" spans="1:16" ht="11.25" customHeight="1" x14ac:dyDescent="0.25">
      <c r="A80" s="28">
        <v>2</v>
      </c>
      <c r="B80" s="28">
        <v>5</v>
      </c>
      <c r="C80" s="28">
        <v>1</v>
      </c>
      <c r="D80" s="28">
        <v>1</v>
      </c>
      <c r="E80" s="28">
        <v>1</v>
      </c>
      <c r="F80" s="28">
        <v>2</v>
      </c>
      <c r="G80" s="121" t="s">
        <v>27</v>
      </c>
      <c r="H80" s="28">
        <v>48</v>
      </c>
      <c r="I80" s="32"/>
      <c r="J80" s="32"/>
      <c r="K80" s="106"/>
      <c r="L80" s="98"/>
      <c r="M80" s="98"/>
      <c r="N80" s="98"/>
      <c r="O80" s="98"/>
      <c r="P80" s="125"/>
    </row>
    <row r="81" spans="1:16" x14ac:dyDescent="0.2">
      <c r="A81" s="27">
        <v>2</v>
      </c>
      <c r="B81" s="27">
        <v>5</v>
      </c>
      <c r="C81" s="27">
        <v>2</v>
      </c>
      <c r="D81" s="28"/>
      <c r="E81" s="28"/>
      <c r="F81" s="28"/>
      <c r="G81" s="54" t="s">
        <v>269</v>
      </c>
      <c r="H81" s="27">
        <v>49</v>
      </c>
      <c r="I81" s="30">
        <f>I82+I83</f>
        <v>0</v>
      </c>
      <c r="J81" s="30">
        <f>J82+J83</f>
        <v>0</v>
      </c>
      <c r="K81" s="106"/>
      <c r="L81" s="98"/>
      <c r="M81" s="98"/>
      <c r="N81" s="98"/>
      <c r="O81" s="98"/>
      <c r="P81" s="98"/>
    </row>
    <row r="82" spans="1:16" ht="22.5" customHeight="1" x14ac:dyDescent="0.25">
      <c r="A82" s="28">
        <v>2</v>
      </c>
      <c r="B82" s="28">
        <v>5</v>
      </c>
      <c r="C82" s="28">
        <v>2</v>
      </c>
      <c r="D82" s="28">
        <v>1</v>
      </c>
      <c r="E82" s="28">
        <v>1</v>
      </c>
      <c r="F82" s="28">
        <v>1</v>
      </c>
      <c r="G82" s="124" t="s">
        <v>270</v>
      </c>
      <c r="H82" s="28">
        <v>50</v>
      </c>
      <c r="I82" s="32"/>
      <c r="J82" s="32"/>
      <c r="K82" s="106"/>
      <c r="L82" s="98"/>
      <c r="M82" s="98"/>
      <c r="N82" s="98"/>
      <c r="O82" s="98"/>
      <c r="P82" s="125"/>
    </row>
    <row r="83" spans="1:16" ht="13.5" customHeight="1" x14ac:dyDescent="0.2">
      <c r="A83" s="28">
        <v>2</v>
      </c>
      <c r="B83" s="28">
        <v>5</v>
      </c>
      <c r="C83" s="28">
        <v>2</v>
      </c>
      <c r="D83" s="28">
        <v>1</v>
      </c>
      <c r="E83" s="28">
        <v>1</v>
      </c>
      <c r="F83" s="28">
        <v>2</v>
      </c>
      <c r="G83" s="121" t="s">
        <v>28</v>
      </c>
      <c r="H83" s="28">
        <v>51</v>
      </c>
      <c r="I83" s="32"/>
      <c r="J83" s="32"/>
      <c r="K83" s="106"/>
      <c r="L83" s="98"/>
      <c r="M83" s="98"/>
      <c r="N83" s="98"/>
      <c r="O83" s="98"/>
      <c r="P83" s="98"/>
    </row>
    <row r="84" spans="1:16" ht="21" x14ac:dyDescent="0.2">
      <c r="A84" s="45">
        <v>2</v>
      </c>
      <c r="B84" s="45">
        <v>5</v>
      </c>
      <c r="C84" s="45">
        <v>3</v>
      </c>
      <c r="D84" s="45"/>
      <c r="E84" s="45"/>
      <c r="F84" s="45"/>
      <c r="G84" s="126" t="s">
        <v>271</v>
      </c>
      <c r="H84" s="27">
        <v>52</v>
      </c>
      <c r="I84" s="30">
        <f>I85+I88</f>
        <v>0</v>
      </c>
      <c r="J84" s="30">
        <f>J85+J88</f>
        <v>0</v>
      </c>
      <c r="K84" s="106"/>
      <c r="L84" s="98"/>
      <c r="M84" s="98"/>
      <c r="N84" s="98"/>
      <c r="O84" s="98"/>
      <c r="P84" s="98"/>
    </row>
    <row r="85" spans="1:16" ht="34.15" customHeight="1" x14ac:dyDescent="0.25">
      <c r="A85" s="28">
        <v>2</v>
      </c>
      <c r="B85" s="28">
        <v>5</v>
      </c>
      <c r="C85" s="28">
        <v>3</v>
      </c>
      <c r="D85" s="28">
        <v>1</v>
      </c>
      <c r="E85" s="28"/>
      <c r="F85" s="28"/>
      <c r="G85" s="124" t="s">
        <v>272</v>
      </c>
      <c r="H85" s="28">
        <v>53</v>
      </c>
      <c r="I85" s="33">
        <f>I86+I87</f>
        <v>0</v>
      </c>
      <c r="J85" s="33">
        <f>J86+J87</f>
        <v>0</v>
      </c>
      <c r="K85" s="106"/>
      <c r="L85" s="98"/>
      <c r="M85" s="98"/>
      <c r="N85" s="98"/>
      <c r="O85" s="98"/>
      <c r="P85" s="125"/>
    </row>
    <row r="86" spans="1:16" ht="36" customHeight="1" x14ac:dyDescent="0.25">
      <c r="A86" s="28">
        <v>2</v>
      </c>
      <c r="B86" s="28">
        <v>5</v>
      </c>
      <c r="C86" s="28">
        <v>3</v>
      </c>
      <c r="D86" s="28">
        <v>1</v>
      </c>
      <c r="E86" s="28">
        <v>1</v>
      </c>
      <c r="F86" s="28">
        <v>2</v>
      </c>
      <c r="G86" s="121" t="s">
        <v>273</v>
      </c>
      <c r="H86" s="28">
        <v>54</v>
      </c>
      <c r="I86" s="32"/>
      <c r="J86" s="32"/>
      <c r="K86" s="106"/>
      <c r="L86" s="98"/>
      <c r="M86" s="98"/>
      <c r="N86" s="98"/>
      <c r="O86" s="98"/>
      <c r="P86" s="122"/>
    </row>
    <row r="87" spans="1:16" ht="30" customHeight="1" x14ac:dyDescent="0.25">
      <c r="A87" s="28">
        <v>2</v>
      </c>
      <c r="B87" s="28">
        <v>5</v>
      </c>
      <c r="C87" s="28">
        <v>3</v>
      </c>
      <c r="D87" s="28">
        <v>1</v>
      </c>
      <c r="E87" s="28">
        <v>1</v>
      </c>
      <c r="F87" s="28">
        <v>3</v>
      </c>
      <c r="G87" s="121" t="s">
        <v>274</v>
      </c>
      <c r="H87" s="28">
        <v>55</v>
      </c>
      <c r="I87" s="32"/>
      <c r="J87" s="32"/>
      <c r="K87" s="106"/>
      <c r="L87" s="98"/>
      <c r="M87" s="98"/>
      <c r="N87" s="98"/>
      <c r="O87" s="98"/>
      <c r="P87" s="125"/>
    </row>
    <row r="88" spans="1:16" ht="23.25" customHeight="1" x14ac:dyDescent="0.2">
      <c r="A88" s="28">
        <v>2</v>
      </c>
      <c r="B88" s="28">
        <v>5</v>
      </c>
      <c r="C88" s="28">
        <v>3</v>
      </c>
      <c r="D88" s="28">
        <v>2</v>
      </c>
      <c r="E88" s="28"/>
      <c r="F88" s="28"/>
      <c r="G88" s="121" t="s">
        <v>29</v>
      </c>
      <c r="H88" s="28">
        <v>56</v>
      </c>
      <c r="I88" s="33">
        <f>I89+I90</f>
        <v>0</v>
      </c>
      <c r="J88" s="33">
        <f>J89+J90</f>
        <v>0</v>
      </c>
      <c r="K88" s="106"/>
      <c r="L88" s="98"/>
      <c r="M88" s="98"/>
      <c r="N88" s="98"/>
      <c r="O88" s="98"/>
      <c r="P88" s="98"/>
    </row>
    <row r="89" spans="1:16" ht="22.5" x14ac:dyDescent="0.25">
      <c r="A89" s="28">
        <v>2</v>
      </c>
      <c r="B89" s="28">
        <v>5</v>
      </c>
      <c r="C89" s="28">
        <v>3</v>
      </c>
      <c r="D89" s="28">
        <v>2</v>
      </c>
      <c r="E89" s="28">
        <v>1</v>
      </c>
      <c r="F89" s="28">
        <v>2</v>
      </c>
      <c r="G89" s="121" t="s">
        <v>275</v>
      </c>
      <c r="H89" s="28">
        <v>57</v>
      </c>
      <c r="I89" s="32"/>
      <c r="J89" s="32"/>
      <c r="K89" s="106"/>
      <c r="L89" s="98"/>
      <c r="M89" s="98"/>
      <c r="N89" s="98"/>
      <c r="O89" s="98"/>
      <c r="P89" s="122"/>
    </row>
    <row r="90" spans="1:16" ht="22.5" x14ac:dyDescent="0.25">
      <c r="A90" s="28">
        <v>2</v>
      </c>
      <c r="B90" s="28">
        <v>5</v>
      </c>
      <c r="C90" s="28">
        <v>3</v>
      </c>
      <c r="D90" s="28">
        <v>2</v>
      </c>
      <c r="E90" s="28">
        <v>1</v>
      </c>
      <c r="F90" s="28">
        <v>3</v>
      </c>
      <c r="G90" s="121" t="s">
        <v>276</v>
      </c>
      <c r="H90" s="28">
        <v>58</v>
      </c>
      <c r="I90" s="32"/>
      <c r="J90" s="32"/>
      <c r="K90" s="106"/>
      <c r="L90" s="98"/>
      <c r="M90" s="98"/>
      <c r="N90" s="98"/>
      <c r="O90" s="98"/>
      <c r="P90" s="125"/>
    </row>
    <row r="91" spans="1:16" x14ac:dyDescent="0.2">
      <c r="A91" s="27">
        <v>2</v>
      </c>
      <c r="B91" s="27">
        <v>7</v>
      </c>
      <c r="C91" s="28"/>
      <c r="D91" s="28"/>
      <c r="E91" s="28"/>
      <c r="F91" s="28"/>
      <c r="G91" s="54" t="s">
        <v>277</v>
      </c>
      <c r="H91" s="27">
        <v>59</v>
      </c>
      <c r="I91" s="30">
        <f>I92+I96</f>
        <v>13081.6</v>
      </c>
      <c r="J91" s="30">
        <f>J92+J96</f>
        <v>10365.200000000001</v>
      </c>
      <c r="K91" s="106"/>
      <c r="L91" s="98"/>
      <c r="M91" s="98"/>
      <c r="N91" s="98"/>
      <c r="O91" s="98"/>
      <c r="P91" s="98"/>
    </row>
    <row r="92" spans="1:16" ht="22.5" x14ac:dyDescent="0.25">
      <c r="A92" s="28">
        <v>2</v>
      </c>
      <c r="B92" s="28">
        <v>7</v>
      </c>
      <c r="C92" s="28">
        <v>2</v>
      </c>
      <c r="D92" s="28"/>
      <c r="E92" s="28"/>
      <c r="F92" s="28"/>
      <c r="G92" s="121" t="s">
        <v>278</v>
      </c>
      <c r="H92" s="28">
        <v>60</v>
      </c>
      <c r="I92" s="33">
        <f>I93+I94+I95</f>
        <v>11368.4</v>
      </c>
      <c r="J92" s="33">
        <f>J93+J94+J95</f>
        <v>9509.2000000000007</v>
      </c>
      <c r="K92" s="106"/>
      <c r="L92" s="98"/>
      <c r="M92" s="98"/>
      <c r="N92" s="98"/>
      <c r="O92" s="98"/>
      <c r="P92" s="122"/>
    </row>
    <row r="93" spans="1:16" ht="11.25" customHeight="1" x14ac:dyDescent="0.2">
      <c r="A93" s="28">
        <v>2</v>
      </c>
      <c r="B93" s="28">
        <v>7</v>
      </c>
      <c r="C93" s="28">
        <v>2</v>
      </c>
      <c r="D93" s="28">
        <v>1</v>
      </c>
      <c r="E93" s="28">
        <v>1</v>
      </c>
      <c r="F93" s="28">
        <v>1</v>
      </c>
      <c r="G93" s="121" t="s">
        <v>9</v>
      </c>
      <c r="H93" s="28">
        <v>61</v>
      </c>
      <c r="I93" s="32">
        <v>3327.2</v>
      </c>
      <c r="J93" s="32">
        <v>2879.1</v>
      </c>
      <c r="K93" s="106"/>
      <c r="L93" s="98"/>
      <c r="M93" s="98"/>
      <c r="N93" s="98"/>
      <c r="O93" s="98"/>
      <c r="P93" s="98"/>
    </row>
    <row r="94" spans="1:16" ht="11.25" customHeight="1" x14ac:dyDescent="0.2">
      <c r="A94" s="28">
        <v>2</v>
      </c>
      <c r="B94" s="28">
        <v>7</v>
      </c>
      <c r="C94" s="28">
        <v>2</v>
      </c>
      <c r="D94" s="28">
        <v>1</v>
      </c>
      <c r="E94" s="28">
        <v>1</v>
      </c>
      <c r="F94" s="28">
        <v>2</v>
      </c>
      <c r="G94" s="121" t="s">
        <v>10</v>
      </c>
      <c r="H94" s="28">
        <v>62</v>
      </c>
      <c r="I94" s="32">
        <v>8041.2</v>
      </c>
      <c r="J94" s="32">
        <v>6630.1</v>
      </c>
      <c r="K94" s="106"/>
      <c r="L94" s="98"/>
      <c r="M94" s="98"/>
      <c r="N94" s="98"/>
      <c r="O94" s="98"/>
      <c r="P94" s="98"/>
    </row>
    <row r="95" spans="1:16" ht="11.25" customHeight="1" x14ac:dyDescent="0.2">
      <c r="A95" s="34">
        <v>2</v>
      </c>
      <c r="B95" s="34">
        <v>7</v>
      </c>
      <c r="C95" s="34">
        <v>2</v>
      </c>
      <c r="D95" s="34">
        <v>2</v>
      </c>
      <c r="E95" s="34">
        <v>1</v>
      </c>
      <c r="F95" s="34">
        <v>1</v>
      </c>
      <c r="G95" s="121" t="s">
        <v>30</v>
      </c>
      <c r="H95" s="28">
        <v>63</v>
      </c>
      <c r="I95" s="32"/>
      <c r="J95" s="32"/>
      <c r="K95" s="106"/>
      <c r="L95" s="98"/>
      <c r="M95" s="98"/>
      <c r="N95" s="98"/>
      <c r="O95" s="98"/>
      <c r="P95" s="98"/>
    </row>
    <row r="96" spans="1:16" ht="11.25" customHeight="1" x14ac:dyDescent="0.2">
      <c r="A96" s="28">
        <v>2</v>
      </c>
      <c r="B96" s="28">
        <v>7</v>
      </c>
      <c r="C96" s="28">
        <v>3</v>
      </c>
      <c r="D96" s="28"/>
      <c r="E96" s="28"/>
      <c r="F96" s="28"/>
      <c r="G96" s="121" t="s">
        <v>279</v>
      </c>
      <c r="H96" s="28">
        <v>64</v>
      </c>
      <c r="I96" s="33">
        <f>I97+I98+I99</f>
        <v>1713.2</v>
      </c>
      <c r="J96" s="33">
        <f>J97+J98+J99</f>
        <v>856</v>
      </c>
      <c r="K96" s="106"/>
      <c r="L96" s="98"/>
      <c r="M96" s="98"/>
      <c r="N96" s="98"/>
      <c r="O96" s="98"/>
      <c r="P96" s="98"/>
    </row>
    <row r="97" spans="1:16" ht="11.25" customHeight="1" x14ac:dyDescent="0.2">
      <c r="A97" s="28">
        <v>2</v>
      </c>
      <c r="B97" s="28">
        <v>7</v>
      </c>
      <c r="C97" s="28">
        <v>3</v>
      </c>
      <c r="D97" s="28">
        <v>1</v>
      </c>
      <c r="E97" s="28">
        <v>1</v>
      </c>
      <c r="F97" s="28">
        <v>1</v>
      </c>
      <c r="G97" s="121" t="s">
        <v>68</v>
      </c>
      <c r="H97" s="28">
        <v>65</v>
      </c>
      <c r="I97" s="32">
        <v>1713.2</v>
      </c>
      <c r="J97" s="32">
        <v>856</v>
      </c>
      <c r="K97" s="106"/>
      <c r="L97" s="98"/>
      <c r="M97" s="98"/>
      <c r="N97" s="98"/>
      <c r="O97" s="98"/>
      <c r="P97" s="98"/>
    </row>
    <row r="98" spans="1:16" ht="11.25" customHeight="1" x14ac:dyDescent="0.2">
      <c r="A98" s="28">
        <v>2</v>
      </c>
      <c r="B98" s="28">
        <v>7</v>
      </c>
      <c r="C98" s="28">
        <v>3</v>
      </c>
      <c r="D98" s="28">
        <v>1</v>
      </c>
      <c r="E98" s="28">
        <v>1</v>
      </c>
      <c r="F98" s="28">
        <v>2</v>
      </c>
      <c r="G98" s="121" t="s">
        <v>11</v>
      </c>
      <c r="H98" s="28">
        <v>66</v>
      </c>
      <c r="I98" s="32"/>
      <c r="J98" s="32"/>
      <c r="K98" s="106"/>
      <c r="L98" s="98"/>
      <c r="M98" s="98"/>
      <c r="N98" s="98"/>
      <c r="O98" s="98"/>
      <c r="P98" s="98"/>
    </row>
    <row r="99" spans="1:16" ht="20.45" customHeight="1" x14ac:dyDescent="0.25">
      <c r="A99" s="28">
        <v>2</v>
      </c>
      <c r="B99" s="28">
        <v>7</v>
      </c>
      <c r="C99" s="28">
        <v>3</v>
      </c>
      <c r="D99" s="28">
        <v>1</v>
      </c>
      <c r="E99" s="28">
        <v>1</v>
      </c>
      <c r="F99" s="28">
        <v>3</v>
      </c>
      <c r="G99" s="121" t="s">
        <v>280</v>
      </c>
      <c r="H99" s="28">
        <v>67</v>
      </c>
      <c r="I99" s="32"/>
      <c r="J99" s="32"/>
      <c r="K99" s="106"/>
      <c r="L99" s="98"/>
      <c r="M99" s="98"/>
      <c r="N99" s="98"/>
      <c r="O99" s="98"/>
      <c r="P99" s="125"/>
    </row>
    <row r="100" spans="1:16" ht="11.25" customHeight="1" x14ac:dyDescent="0.2">
      <c r="A100" s="27">
        <v>2</v>
      </c>
      <c r="B100" s="27">
        <v>8</v>
      </c>
      <c r="C100" s="28"/>
      <c r="D100" s="28"/>
      <c r="E100" s="28"/>
      <c r="F100" s="28"/>
      <c r="G100" s="54" t="s">
        <v>281</v>
      </c>
      <c r="H100" s="27">
        <v>68</v>
      </c>
      <c r="I100" s="30">
        <f>I101+I102+I103+I104</f>
        <v>5363.9</v>
      </c>
      <c r="J100" s="30">
        <f>J101+J102+J103+J104</f>
        <v>2610.1</v>
      </c>
      <c r="K100" s="106"/>
      <c r="L100" s="98"/>
      <c r="M100" s="98"/>
      <c r="N100" s="98"/>
      <c r="O100" s="98"/>
      <c r="P100" s="98"/>
    </row>
    <row r="101" spans="1:16" ht="11.25" customHeight="1" x14ac:dyDescent="0.2">
      <c r="A101" s="28">
        <v>2</v>
      </c>
      <c r="B101" s="28">
        <v>8</v>
      </c>
      <c r="C101" s="28">
        <v>1</v>
      </c>
      <c r="D101" s="28">
        <v>1</v>
      </c>
      <c r="E101" s="28">
        <v>1</v>
      </c>
      <c r="F101" s="28">
        <v>1</v>
      </c>
      <c r="G101" s="121" t="s">
        <v>31</v>
      </c>
      <c r="H101" s="28">
        <v>69</v>
      </c>
      <c r="I101" s="32">
        <v>101.8</v>
      </c>
      <c r="J101" s="32">
        <v>80.2</v>
      </c>
      <c r="K101" s="106"/>
      <c r="L101" s="98"/>
      <c r="M101" s="98"/>
      <c r="N101" s="98"/>
      <c r="O101" s="98"/>
      <c r="P101" s="98"/>
    </row>
    <row r="102" spans="1:16" ht="15" x14ac:dyDescent="0.25">
      <c r="A102" s="28">
        <v>2</v>
      </c>
      <c r="B102" s="28">
        <v>8</v>
      </c>
      <c r="C102" s="28">
        <v>1</v>
      </c>
      <c r="D102" s="28">
        <v>1</v>
      </c>
      <c r="E102" s="28">
        <v>1</v>
      </c>
      <c r="F102" s="28">
        <v>2</v>
      </c>
      <c r="G102" s="121" t="s">
        <v>282</v>
      </c>
      <c r="H102" s="28">
        <v>70</v>
      </c>
      <c r="I102" s="32">
        <v>4141</v>
      </c>
      <c r="J102" s="32">
        <v>2398.5</v>
      </c>
      <c r="K102" s="106"/>
      <c r="L102" s="98"/>
      <c r="M102" s="98"/>
      <c r="N102" s="98"/>
      <c r="O102" s="98"/>
      <c r="P102" s="125"/>
    </row>
    <row r="103" spans="1:16" ht="11.25" customHeight="1" x14ac:dyDescent="0.2">
      <c r="A103" s="28">
        <v>2</v>
      </c>
      <c r="B103" s="28">
        <v>8</v>
      </c>
      <c r="C103" s="28">
        <v>1</v>
      </c>
      <c r="D103" s="28">
        <v>1</v>
      </c>
      <c r="E103" s="28">
        <v>1</v>
      </c>
      <c r="F103" s="28">
        <v>3</v>
      </c>
      <c r="G103" s="124" t="s">
        <v>133</v>
      </c>
      <c r="H103" s="28">
        <v>71</v>
      </c>
      <c r="I103" s="32"/>
      <c r="J103" s="32"/>
      <c r="K103" s="106"/>
      <c r="L103" s="98"/>
      <c r="M103" s="98"/>
      <c r="N103" s="98"/>
      <c r="O103" s="98"/>
      <c r="P103" s="98"/>
    </row>
    <row r="104" spans="1:16" ht="11.25" customHeight="1" x14ac:dyDescent="0.2">
      <c r="A104" s="28">
        <v>2</v>
      </c>
      <c r="B104" s="28">
        <v>8</v>
      </c>
      <c r="C104" s="28">
        <v>1</v>
      </c>
      <c r="D104" s="28">
        <v>2</v>
      </c>
      <c r="E104" s="28">
        <v>1</v>
      </c>
      <c r="F104" s="28">
        <v>1</v>
      </c>
      <c r="G104" s="121" t="s">
        <v>32</v>
      </c>
      <c r="H104" s="28">
        <v>72</v>
      </c>
      <c r="I104" s="32">
        <v>1121.0999999999999</v>
      </c>
      <c r="J104" s="32">
        <v>131.4</v>
      </c>
      <c r="K104" s="106"/>
      <c r="L104" s="98"/>
      <c r="M104" s="98"/>
      <c r="N104" s="98"/>
      <c r="O104" s="98"/>
      <c r="P104" s="98"/>
    </row>
    <row r="105" spans="1:16" ht="31.9" customHeight="1" x14ac:dyDescent="0.2">
      <c r="A105" s="27">
        <v>3</v>
      </c>
      <c r="B105" s="27">
        <v>1</v>
      </c>
      <c r="C105" s="27"/>
      <c r="D105" s="27"/>
      <c r="E105" s="27"/>
      <c r="F105" s="27"/>
      <c r="G105" s="54" t="s">
        <v>283</v>
      </c>
      <c r="H105" s="27">
        <v>73</v>
      </c>
      <c r="I105" s="30">
        <f>I106+I124+I129+I131+I133</f>
        <v>36344.6</v>
      </c>
      <c r="J105" s="30">
        <f>J106+J124+J129+J131+J133</f>
        <v>15680.800000000003</v>
      </c>
      <c r="K105" s="106"/>
      <c r="L105" s="98"/>
      <c r="M105" s="98"/>
      <c r="N105" s="98"/>
      <c r="O105" s="98"/>
      <c r="P105" s="98"/>
    </row>
    <row r="106" spans="1:16" ht="21" x14ac:dyDescent="0.2">
      <c r="A106" s="27">
        <v>3</v>
      </c>
      <c r="B106" s="27">
        <v>1</v>
      </c>
      <c r="C106" s="27">
        <v>1</v>
      </c>
      <c r="D106" s="28"/>
      <c r="E106" s="28"/>
      <c r="F106" s="28"/>
      <c r="G106" s="54" t="s">
        <v>284</v>
      </c>
      <c r="H106" s="27">
        <v>74</v>
      </c>
      <c r="I106" s="30">
        <f>I107+I109+I113+I118+I122</f>
        <v>36069</v>
      </c>
      <c r="J106" s="30">
        <f>J107+J109+J113+J118+J122</f>
        <v>15552.200000000003</v>
      </c>
      <c r="K106" s="106"/>
      <c r="L106" s="98"/>
      <c r="M106" s="98"/>
      <c r="N106" s="98"/>
      <c r="O106" s="98"/>
      <c r="P106" s="98"/>
    </row>
    <row r="107" spans="1:16" ht="11.25" customHeight="1" x14ac:dyDescent="0.2">
      <c r="A107" s="28">
        <v>3</v>
      </c>
      <c r="B107" s="28">
        <v>1</v>
      </c>
      <c r="C107" s="28">
        <v>1</v>
      </c>
      <c r="D107" s="28">
        <v>1</v>
      </c>
      <c r="E107" s="28"/>
      <c r="F107" s="28"/>
      <c r="G107" s="121" t="s">
        <v>33</v>
      </c>
      <c r="H107" s="28">
        <v>75</v>
      </c>
      <c r="I107" s="33">
        <f>I108</f>
        <v>0</v>
      </c>
      <c r="J107" s="33">
        <f>J108</f>
        <v>0</v>
      </c>
      <c r="K107" s="106"/>
      <c r="L107" s="98"/>
      <c r="M107" s="98"/>
      <c r="N107" s="98"/>
      <c r="O107" s="98"/>
      <c r="P107" s="98"/>
    </row>
    <row r="108" spans="1:16" ht="11.25" customHeight="1" x14ac:dyDescent="0.2">
      <c r="A108" s="28">
        <v>3</v>
      </c>
      <c r="B108" s="28">
        <v>1</v>
      </c>
      <c r="C108" s="28">
        <v>1</v>
      </c>
      <c r="D108" s="28">
        <v>1</v>
      </c>
      <c r="E108" s="28">
        <v>1</v>
      </c>
      <c r="F108" s="28">
        <v>1</v>
      </c>
      <c r="G108" s="121" t="s">
        <v>33</v>
      </c>
      <c r="H108" s="28">
        <v>76</v>
      </c>
      <c r="I108" s="32"/>
      <c r="J108" s="32"/>
      <c r="K108" s="106"/>
      <c r="L108" s="98"/>
      <c r="M108" s="98"/>
      <c r="N108" s="98"/>
      <c r="O108" s="98"/>
      <c r="P108" s="98"/>
    </row>
    <row r="109" spans="1:16" ht="11.25" customHeight="1" x14ac:dyDescent="0.2">
      <c r="A109" s="28">
        <v>3</v>
      </c>
      <c r="B109" s="28">
        <v>1</v>
      </c>
      <c r="C109" s="28">
        <v>1</v>
      </c>
      <c r="D109" s="28">
        <v>2</v>
      </c>
      <c r="E109" s="28"/>
      <c r="F109" s="28"/>
      <c r="G109" s="121" t="s">
        <v>285</v>
      </c>
      <c r="H109" s="28">
        <v>77</v>
      </c>
      <c r="I109" s="33">
        <f>I110+I111+I112</f>
        <v>33851.9</v>
      </c>
      <c r="J109" s="33">
        <f>J110+J111+J112</f>
        <v>14592.800000000001</v>
      </c>
      <c r="K109" s="106"/>
      <c r="L109" s="98"/>
      <c r="M109" s="98"/>
      <c r="N109" s="98"/>
      <c r="O109" s="98"/>
      <c r="P109" s="98"/>
    </row>
    <row r="110" spans="1:16" ht="11.25" customHeight="1" x14ac:dyDescent="0.25">
      <c r="A110" s="28">
        <v>3</v>
      </c>
      <c r="B110" s="28">
        <v>1</v>
      </c>
      <c r="C110" s="28">
        <v>1</v>
      </c>
      <c r="D110" s="28">
        <v>2</v>
      </c>
      <c r="E110" s="28">
        <v>1</v>
      </c>
      <c r="F110" s="28">
        <v>1</v>
      </c>
      <c r="G110" s="121" t="s">
        <v>286</v>
      </c>
      <c r="H110" s="28">
        <v>78</v>
      </c>
      <c r="I110" s="32">
        <v>4988.5</v>
      </c>
      <c r="J110" s="32">
        <v>1689.7</v>
      </c>
      <c r="K110" s="106"/>
      <c r="L110" s="98"/>
      <c r="M110" s="98"/>
      <c r="N110" s="98"/>
      <c r="O110" s="98"/>
      <c r="P110" s="122"/>
    </row>
    <row r="111" spans="1:16" ht="11.25" customHeight="1" x14ac:dyDescent="0.2">
      <c r="A111" s="28">
        <v>3</v>
      </c>
      <c r="B111" s="28">
        <v>1</v>
      </c>
      <c r="C111" s="28">
        <v>1</v>
      </c>
      <c r="D111" s="28">
        <v>2</v>
      </c>
      <c r="E111" s="28">
        <v>1</v>
      </c>
      <c r="F111" s="28">
        <v>2</v>
      </c>
      <c r="G111" s="121" t="s">
        <v>34</v>
      </c>
      <c r="H111" s="28">
        <v>79</v>
      </c>
      <c r="I111" s="32">
        <v>7326.7</v>
      </c>
      <c r="J111" s="32">
        <v>3704.9</v>
      </c>
      <c r="K111" s="106"/>
      <c r="L111" s="98"/>
      <c r="M111" s="98"/>
      <c r="N111" s="98"/>
      <c r="O111" s="98"/>
      <c r="P111" s="98"/>
    </row>
    <row r="112" spans="1:16" ht="11.25" customHeight="1" x14ac:dyDescent="0.2">
      <c r="A112" s="28">
        <v>3</v>
      </c>
      <c r="B112" s="28">
        <v>1</v>
      </c>
      <c r="C112" s="28">
        <v>1</v>
      </c>
      <c r="D112" s="28">
        <v>2</v>
      </c>
      <c r="E112" s="28">
        <v>1</v>
      </c>
      <c r="F112" s="28">
        <v>3</v>
      </c>
      <c r="G112" s="121" t="s">
        <v>35</v>
      </c>
      <c r="H112" s="28">
        <v>80</v>
      </c>
      <c r="I112" s="32">
        <v>21536.7</v>
      </c>
      <c r="J112" s="32">
        <v>9198.2000000000007</v>
      </c>
      <c r="K112" s="106"/>
      <c r="L112" s="98"/>
      <c r="M112" s="98"/>
      <c r="N112" s="98"/>
      <c r="O112" s="98"/>
      <c r="P112" s="98"/>
    </row>
    <row r="113" spans="1:16" x14ac:dyDescent="0.2">
      <c r="A113" s="28">
        <v>3</v>
      </c>
      <c r="B113" s="28">
        <v>1</v>
      </c>
      <c r="C113" s="28">
        <v>1</v>
      </c>
      <c r="D113" s="28">
        <v>3</v>
      </c>
      <c r="E113" s="28"/>
      <c r="F113" s="28"/>
      <c r="G113" s="121" t="s">
        <v>287</v>
      </c>
      <c r="H113" s="28">
        <v>81</v>
      </c>
      <c r="I113" s="33">
        <f>I114+I115+I116+I117</f>
        <v>1416.1999999999998</v>
      </c>
      <c r="J113" s="33">
        <f>J114+J115+J116+J117</f>
        <v>516.70000000000005</v>
      </c>
      <c r="K113" s="106"/>
      <c r="L113" s="98"/>
      <c r="M113" s="98"/>
      <c r="N113" s="98"/>
      <c r="O113" s="98"/>
      <c r="P113" s="98"/>
    </row>
    <row r="114" spans="1:16" ht="11.25" customHeight="1" x14ac:dyDescent="0.2">
      <c r="A114" s="28">
        <v>3</v>
      </c>
      <c r="B114" s="28">
        <v>1</v>
      </c>
      <c r="C114" s="28">
        <v>1</v>
      </c>
      <c r="D114" s="28">
        <v>3</v>
      </c>
      <c r="E114" s="28">
        <v>1</v>
      </c>
      <c r="F114" s="28">
        <v>1</v>
      </c>
      <c r="G114" s="121" t="s">
        <v>36</v>
      </c>
      <c r="H114" s="28">
        <v>82</v>
      </c>
      <c r="I114" s="32">
        <v>92.3</v>
      </c>
      <c r="J114" s="32">
        <v>8.6</v>
      </c>
      <c r="K114" s="106"/>
      <c r="L114" s="98"/>
      <c r="M114" s="98"/>
      <c r="N114" s="98"/>
      <c r="O114" s="98"/>
      <c r="P114" s="98"/>
    </row>
    <row r="115" spans="1:16" ht="11.25" customHeight="1" x14ac:dyDescent="0.2">
      <c r="A115" s="28">
        <v>3</v>
      </c>
      <c r="B115" s="28">
        <v>1</v>
      </c>
      <c r="C115" s="28">
        <v>1</v>
      </c>
      <c r="D115" s="28">
        <v>3</v>
      </c>
      <c r="E115" s="28">
        <v>1</v>
      </c>
      <c r="F115" s="28">
        <v>2</v>
      </c>
      <c r="G115" s="121" t="s">
        <v>37</v>
      </c>
      <c r="H115" s="28">
        <v>83</v>
      </c>
      <c r="I115" s="32">
        <v>803.9</v>
      </c>
      <c r="J115" s="32">
        <v>308.10000000000002</v>
      </c>
      <c r="K115" s="106"/>
      <c r="L115" s="98"/>
      <c r="M115" s="98"/>
      <c r="N115" s="98"/>
      <c r="O115" s="98"/>
      <c r="P115" s="98"/>
    </row>
    <row r="116" spans="1:16" ht="11.25" customHeight="1" x14ac:dyDescent="0.2">
      <c r="A116" s="28">
        <v>3</v>
      </c>
      <c r="B116" s="28">
        <v>1</v>
      </c>
      <c r="C116" s="28">
        <v>1</v>
      </c>
      <c r="D116" s="28">
        <v>3</v>
      </c>
      <c r="E116" s="28">
        <v>1</v>
      </c>
      <c r="F116" s="28">
        <v>3</v>
      </c>
      <c r="G116" s="121" t="s">
        <v>288</v>
      </c>
      <c r="H116" s="28">
        <v>84</v>
      </c>
      <c r="I116" s="32"/>
      <c r="J116" s="32"/>
      <c r="K116" s="106"/>
      <c r="L116" s="98"/>
      <c r="M116" s="98"/>
      <c r="N116" s="98"/>
      <c r="O116" s="98"/>
      <c r="P116" s="98"/>
    </row>
    <row r="117" spans="1:16" ht="22.5" customHeight="1" x14ac:dyDescent="0.2">
      <c r="A117" s="28">
        <v>3</v>
      </c>
      <c r="B117" s="28">
        <v>1</v>
      </c>
      <c r="C117" s="28">
        <v>1</v>
      </c>
      <c r="D117" s="28">
        <v>3</v>
      </c>
      <c r="E117" s="28">
        <v>1</v>
      </c>
      <c r="F117" s="28">
        <v>4</v>
      </c>
      <c r="G117" s="124" t="s">
        <v>134</v>
      </c>
      <c r="H117" s="28">
        <v>85</v>
      </c>
      <c r="I117" s="32">
        <v>520</v>
      </c>
      <c r="J117" s="32">
        <v>200</v>
      </c>
      <c r="K117" s="106"/>
      <c r="L117" s="98"/>
      <c r="M117" s="98"/>
      <c r="N117" s="98"/>
      <c r="O117" s="98"/>
      <c r="P117" s="98"/>
    </row>
    <row r="118" spans="1:16" x14ac:dyDescent="0.2">
      <c r="A118" s="28">
        <v>3</v>
      </c>
      <c r="B118" s="28">
        <v>1</v>
      </c>
      <c r="C118" s="28">
        <v>1</v>
      </c>
      <c r="D118" s="28">
        <v>4</v>
      </c>
      <c r="E118" s="28"/>
      <c r="F118" s="28"/>
      <c r="G118" s="121" t="s">
        <v>289</v>
      </c>
      <c r="H118" s="28">
        <v>86</v>
      </c>
      <c r="I118" s="33">
        <f>I119+I120+I121</f>
        <v>3</v>
      </c>
      <c r="J118" s="33">
        <f>J119+J120+J121</f>
        <v>0.6</v>
      </c>
      <c r="K118" s="106"/>
      <c r="L118" s="98"/>
      <c r="M118" s="98"/>
      <c r="N118" s="98"/>
      <c r="O118" s="98"/>
      <c r="P118" s="98"/>
    </row>
    <row r="119" spans="1:16" ht="11.25" customHeight="1" x14ac:dyDescent="0.2">
      <c r="A119" s="28">
        <v>3</v>
      </c>
      <c r="B119" s="28">
        <v>1</v>
      </c>
      <c r="C119" s="28">
        <v>1</v>
      </c>
      <c r="D119" s="28">
        <v>4</v>
      </c>
      <c r="E119" s="28">
        <v>1</v>
      </c>
      <c r="F119" s="28">
        <v>1</v>
      </c>
      <c r="G119" s="121" t="s">
        <v>69</v>
      </c>
      <c r="H119" s="28">
        <v>87</v>
      </c>
      <c r="I119" s="32">
        <v>3</v>
      </c>
      <c r="J119" s="32">
        <v>0.6</v>
      </c>
      <c r="K119" s="106"/>
      <c r="L119" s="98"/>
      <c r="M119" s="98"/>
      <c r="N119" s="98"/>
      <c r="O119" s="98"/>
      <c r="P119" s="98"/>
    </row>
    <row r="120" spans="1:16" ht="11.25" customHeight="1" x14ac:dyDescent="0.2">
      <c r="A120" s="28">
        <v>3</v>
      </c>
      <c r="B120" s="28">
        <v>1</v>
      </c>
      <c r="C120" s="28">
        <v>1</v>
      </c>
      <c r="D120" s="28">
        <v>4</v>
      </c>
      <c r="E120" s="28">
        <v>1</v>
      </c>
      <c r="F120" s="28">
        <v>2</v>
      </c>
      <c r="G120" s="121" t="s">
        <v>70</v>
      </c>
      <c r="H120" s="28">
        <v>88</v>
      </c>
      <c r="I120" s="32"/>
      <c r="J120" s="32"/>
      <c r="K120" s="106"/>
      <c r="L120" s="98"/>
      <c r="M120" s="98"/>
      <c r="N120" s="98"/>
      <c r="O120" s="98"/>
      <c r="P120" s="98"/>
    </row>
    <row r="121" spans="1:16" ht="11.25" customHeight="1" x14ac:dyDescent="0.2">
      <c r="A121" s="28">
        <v>3</v>
      </c>
      <c r="B121" s="28">
        <v>1</v>
      </c>
      <c r="C121" s="28">
        <v>1</v>
      </c>
      <c r="D121" s="28">
        <v>4</v>
      </c>
      <c r="E121" s="28">
        <v>1</v>
      </c>
      <c r="F121" s="28">
        <v>3</v>
      </c>
      <c r="G121" s="121" t="s">
        <v>71</v>
      </c>
      <c r="H121" s="28">
        <v>89</v>
      </c>
      <c r="I121" s="32"/>
      <c r="J121" s="32"/>
      <c r="K121" s="106"/>
      <c r="L121" s="98"/>
      <c r="M121" s="98"/>
      <c r="N121" s="98"/>
      <c r="O121" s="98"/>
      <c r="P121" s="98"/>
    </row>
    <row r="122" spans="1:16" ht="11.25" customHeight="1" x14ac:dyDescent="0.2">
      <c r="A122" s="28">
        <v>3</v>
      </c>
      <c r="B122" s="28">
        <v>1</v>
      </c>
      <c r="C122" s="28">
        <v>1</v>
      </c>
      <c r="D122" s="28">
        <v>5</v>
      </c>
      <c r="E122" s="28"/>
      <c r="F122" s="28"/>
      <c r="G122" s="121" t="s">
        <v>38</v>
      </c>
      <c r="H122" s="28">
        <v>90</v>
      </c>
      <c r="I122" s="33">
        <f>I123</f>
        <v>797.9</v>
      </c>
      <c r="J122" s="33">
        <f>J123</f>
        <v>442.1</v>
      </c>
      <c r="K122" s="106"/>
      <c r="L122" s="98"/>
      <c r="M122" s="98"/>
      <c r="N122" s="98"/>
      <c r="O122" s="98"/>
      <c r="P122" s="98"/>
    </row>
    <row r="123" spans="1:16" ht="11.25" customHeight="1" x14ac:dyDescent="0.2">
      <c r="A123" s="28">
        <v>3</v>
      </c>
      <c r="B123" s="28">
        <v>1</v>
      </c>
      <c r="C123" s="28">
        <v>1</v>
      </c>
      <c r="D123" s="28">
        <v>5</v>
      </c>
      <c r="E123" s="28">
        <v>1</v>
      </c>
      <c r="F123" s="28">
        <v>1</v>
      </c>
      <c r="G123" s="121" t="s">
        <v>38</v>
      </c>
      <c r="H123" s="28">
        <v>91</v>
      </c>
      <c r="I123" s="32">
        <v>797.9</v>
      </c>
      <c r="J123" s="32">
        <v>442.1</v>
      </c>
      <c r="K123" s="106"/>
      <c r="L123" s="98"/>
      <c r="M123" s="98"/>
      <c r="N123" s="98"/>
      <c r="O123" s="98"/>
      <c r="P123" s="98"/>
    </row>
    <row r="124" spans="1:16" ht="21" x14ac:dyDescent="0.2">
      <c r="A124" s="27">
        <v>3</v>
      </c>
      <c r="B124" s="27">
        <v>1</v>
      </c>
      <c r="C124" s="27">
        <v>2</v>
      </c>
      <c r="D124" s="28"/>
      <c r="E124" s="28"/>
      <c r="F124" s="28"/>
      <c r="G124" s="54" t="s">
        <v>39</v>
      </c>
      <c r="H124" s="27">
        <v>92</v>
      </c>
      <c r="I124" s="30">
        <f>I125+I126+I127+I128</f>
        <v>261.10000000000002</v>
      </c>
      <c r="J124" s="30">
        <f>J125+J126+J127+J128</f>
        <v>124</v>
      </c>
      <c r="K124" s="106"/>
      <c r="L124" s="98"/>
      <c r="M124" s="98"/>
      <c r="N124" s="98"/>
      <c r="O124" s="98"/>
      <c r="P124" s="98"/>
    </row>
    <row r="125" spans="1:16" ht="33.75" x14ac:dyDescent="0.2">
      <c r="A125" s="28">
        <v>3</v>
      </c>
      <c r="B125" s="28">
        <v>1</v>
      </c>
      <c r="C125" s="28">
        <v>2</v>
      </c>
      <c r="D125" s="28">
        <v>1</v>
      </c>
      <c r="E125" s="28">
        <v>1</v>
      </c>
      <c r="F125" s="28">
        <v>2</v>
      </c>
      <c r="G125" s="121" t="s">
        <v>290</v>
      </c>
      <c r="H125" s="28">
        <v>93</v>
      </c>
      <c r="I125" s="32">
        <v>152.1</v>
      </c>
      <c r="J125" s="32">
        <v>48.7</v>
      </c>
      <c r="K125" s="106"/>
      <c r="L125" s="98"/>
      <c r="M125" s="98"/>
      <c r="N125" s="98"/>
      <c r="O125" s="98"/>
      <c r="P125" s="98"/>
    </row>
    <row r="126" spans="1:16" ht="11.25" customHeight="1" x14ac:dyDescent="0.2">
      <c r="A126" s="28">
        <v>3</v>
      </c>
      <c r="B126" s="28">
        <v>1</v>
      </c>
      <c r="C126" s="28">
        <v>2</v>
      </c>
      <c r="D126" s="28">
        <v>1</v>
      </c>
      <c r="E126" s="28">
        <v>1</v>
      </c>
      <c r="F126" s="28">
        <v>3</v>
      </c>
      <c r="G126" s="121" t="s">
        <v>72</v>
      </c>
      <c r="H126" s="28">
        <v>94</v>
      </c>
      <c r="I126" s="32"/>
      <c r="J126" s="32"/>
      <c r="K126" s="106"/>
      <c r="L126" s="98"/>
      <c r="M126" s="98"/>
      <c r="N126" s="98"/>
      <c r="O126" s="98"/>
      <c r="P126" s="98"/>
    </row>
    <row r="127" spans="1:16" ht="11.25" customHeight="1" x14ac:dyDescent="0.2">
      <c r="A127" s="28">
        <v>3</v>
      </c>
      <c r="B127" s="28">
        <v>1</v>
      </c>
      <c r="C127" s="28">
        <v>2</v>
      </c>
      <c r="D127" s="28">
        <v>1</v>
      </c>
      <c r="E127" s="28">
        <v>1</v>
      </c>
      <c r="F127" s="28">
        <v>4</v>
      </c>
      <c r="G127" s="124" t="s">
        <v>40</v>
      </c>
      <c r="H127" s="28">
        <v>95</v>
      </c>
      <c r="I127" s="32"/>
      <c r="J127" s="32"/>
      <c r="K127" s="106"/>
      <c r="L127" s="98"/>
      <c r="M127" s="98"/>
      <c r="N127" s="98"/>
      <c r="O127" s="98"/>
      <c r="P127" s="98"/>
    </row>
    <row r="128" spans="1:16" ht="11.25" customHeight="1" x14ac:dyDescent="0.2">
      <c r="A128" s="28">
        <v>3</v>
      </c>
      <c r="B128" s="28">
        <v>1</v>
      </c>
      <c r="C128" s="28">
        <v>2</v>
      </c>
      <c r="D128" s="28">
        <v>1</v>
      </c>
      <c r="E128" s="28">
        <v>1</v>
      </c>
      <c r="F128" s="28">
        <v>5</v>
      </c>
      <c r="G128" s="127" t="s">
        <v>41</v>
      </c>
      <c r="H128" s="28">
        <v>96</v>
      </c>
      <c r="I128" s="32">
        <v>109</v>
      </c>
      <c r="J128" s="32">
        <v>75.3</v>
      </c>
      <c r="K128" s="106"/>
      <c r="L128" s="98"/>
      <c r="M128" s="98"/>
      <c r="N128" s="98"/>
      <c r="O128" s="98"/>
      <c r="P128" s="98"/>
    </row>
    <row r="129" spans="1:16" ht="11.25" customHeight="1" x14ac:dyDescent="0.2">
      <c r="A129" s="45">
        <v>3</v>
      </c>
      <c r="B129" s="45">
        <v>1</v>
      </c>
      <c r="C129" s="45">
        <v>3</v>
      </c>
      <c r="D129" s="34"/>
      <c r="E129" s="34"/>
      <c r="F129" s="34"/>
      <c r="G129" s="54" t="s">
        <v>42</v>
      </c>
      <c r="H129" s="27">
        <v>97</v>
      </c>
      <c r="I129" s="30">
        <f>I130</f>
        <v>0</v>
      </c>
      <c r="J129" s="30">
        <f>J130</f>
        <v>0</v>
      </c>
      <c r="K129" s="106"/>
      <c r="L129" s="98"/>
      <c r="M129" s="98"/>
      <c r="N129" s="98"/>
      <c r="O129" s="98"/>
      <c r="P129" s="98"/>
    </row>
    <row r="130" spans="1:16" ht="11.25" customHeight="1" x14ac:dyDescent="0.2">
      <c r="A130" s="34">
        <v>3</v>
      </c>
      <c r="B130" s="34">
        <v>1</v>
      </c>
      <c r="C130" s="34">
        <v>3</v>
      </c>
      <c r="D130" s="34">
        <v>2</v>
      </c>
      <c r="E130" s="34">
        <v>1</v>
      </c>
      <c r="F130" s="34">
        <v>6</v>
      </c>
      <c r="G130" s="124" t="s">
        <v>43</v>
      </c>
      <c r="H130" s="28">
        <v>98</v>
      </c>
      <c r="I130" s="32"/>
      <c r="J130" s="32"/>
      <c r="K130" s="106"/>
      <c r="L130" s="98"/>
      <c r="M130" s="98"/>
      <c r="N130" s="98"/>
      <c r="O130" s="98"/>
      <c r="P130" s="98"/>
    </row>
    <row r="131" spans="1:16" ht="21" x14ac:dyDescent="0.2">
      <c r="A131" s="45">
        <v>3</v>
      </c>
      <c r="B131" s="45">
        <v>1</v>
      </c>
      <c r="C131" s="45">
        <v>4</v>
      </c>
      <c r="D131" s="34"/>
      <c r="E131" s="34"/>
      <c r="F131" s="34"/>
      <c r="G131" s="54" t="s">
        <v>73</v>
      </c>
      <c r="H131" s="27">
        <v>99</v>
      </c>
      <c r="I131" s="30">
        <f>I132</f>
        <v>0</v>
      </c>
      <c r="J131" s="30">
        <f>J132</f>
        <v>0</v>
      </c>
      <c r="K131" s="106"/>
      <c r="L131" s="98"/>
      <c r="M131" s="98"/>
      <c r="N131" s="98"/>
      <c r="O131" s="98"/>
      <c r="P131" s="98"/>
    </row>
    <row r="132" spans="1:16" ht="11.25" customHeight="1" x14ac:dyDescent="0.2">
      <c r="A132" s="28">
        <v>3</v>
      </c>
      <c r="B132" s="28">
        <v>1</v>
      </c>
      <c r="C132" s="28">
        <v>4</v>
      </c>
      <c r="D132" s="28">
        <v>1</v>
      </c>
      <c r="E132" s="28">
        <v>1</v>
      </c>
      <c r="F132" s="28">
        <v>1</v>
      </c>
      <c r="G132" s="121" t="s">
        <v>73</v>
      </c>
      <c r="H132" s="28">
        <v>100</v>
      </c>
      <c r="I132" s="32"/>
      <c r="J132" s="32"/>
      <c r="K132" s="106"/>
      <c r="L132" s="98"/>
      <c r="M132" s="98"/>
      <c r="N132" s="98"/>
      <c r="O132" s="98"/>
      <c r="P132" s="98"/>
    </row>
    <row r="133" spans="1:16" ht="21" x14ac:dyDescent="0.2">
      <c r="A133" s="27">
        <v>3</v>
      </c>
      <c r="B133" s="27">
        <v>1</v>
      </c>
      <c r="C133" s="27">
        <v>5</v>
      </c>
      <c r="D133" s="28"/>
      <c r="E133" s="28"/>
      <c r="F133" s="28"/>
      <c r="G133" s="54" t="s">
        <v>44</v>
      </c>
      <c r="H133" s="27">
        <v>101</v>
      </c>
      <c r="I133" s="30">
        <f>I134+I135+I136</f>
        <v>14.5</v>
      </c>
      <c r="J133" s="30">
        <f>J134+J135+J136</f>
        <v>4.5999999999999996</v>
      </c>
      <c r="K133" s="106"/>
      <c r="L133" s="98"/>
      <c r="M133" s="98"/>
      <c r="N133" s="98"/>
      <c r="O133" s="98"/>
      <c r="P133" s="98"/>
    </row>
    <row r="134" spans="1:16" ht="11.25" customHeight="1" x14ac:dyDescent="0.2">
      <c r="A134" s="28">
        <v>3</v>
      </c>
      <c r="B134" s="28">
        <v>1</v>
      </c>
      <c r="C134" s="28">
        <v>5</v>
      </c>
      <c r="D134" s="28">
        <v>1</v>
      </c>
      <c r="E134" s="28">
        <v>1</v>
      </c>
      <c r="F134" s="28">
        <v>1</v>
      </c>
      <c r="G134" s="121" t="s">
        <v>74</v>
      </c>
      <c r="H134" s="28">
        <v>102</v>
      </c>
      <c r="I134" s="32"/>
      <c r="J134" s="32"/>
      <c r="K134" s="106"/>
      <c r="L134" s="98"/>
      <c r="M134" s="98"/>
      <c r="N134" s="98"/>
      <c r="O134" s="98"/>
      <c r="P134" s="98"/>
    </row>
    <row r="135" spans="1:16" ht="11.25" customHeight="1" x14ac:dyDescent="0.2">
      <c r="A135" s="28">
        <v>3</v>
      </c>
      <c r="B135" s="28">
        <v>1</v>
      </c>
      <c r="C135" s="28">
        <v>5</v>
      </c>
      <c r="D135" s="28">
        <v>1</v>
      </c>
      <c r="E135" s="28">
        <v>1</v>
      </c>
      <c r="F135" s="28">
        <v>2</v>
      </c>
      <c r="G135" s="121" t="s">
        <v>75</v>
      </c>
      <c r="H135" s="28">
        <v>103</v>
      </c>
      <c r="I135" s="32"/>
      <c r="J135" s="32"/>
      <c r="K135" s="106"/>
      <c r="L135" s="98"/>
      <c r="M135" s="98"/>
      <c r="N135" s="98"/>
      <c r="O135" s="98"/>
      <c r="P135" s="98"/>
    </row>
    <row r="136" spans="1:16" ht="11.25" customHeight="1" x14ac:dyDescent="0.2">
      <c r="A136" s="28">
        <v>3</v>
      </c>
      <c r="B136" s="28">
        <v>1</v>
      </c>
      <c r="C136" s="28">
        <v>5</v>
      </c>
      <c r="D136" s="28">
        <v>1</v>
      </c>
      <c r="E136" s="28">
        <v>1</v>
      </c>
      <c r="F136" s="28">
        <v>3</v>
      </c>
      <c r="G136" s="121" t="s">
        <v>76</v>
      </c>
      <c r="H136" s="28">
        <v>104</v>
      </c>
      <c r="I136" s="32">
        <v>14.5</v>
      </c>
      <c r="J136" s="32">
        <v>4.5999999999999996</v>
      </c>
      <c r="K136" s="106"/>
      <c r="L136" s="98"/>
      <c r="M136" s="98"/>
      <c r="N136" s="98"/>
      <c r="O136" s="98"/>
      <c r="P136" s="98"/>
    </row>
    <row r="137" spans="1:16" ht="18" customHeight="1" x14ac:dyDescent="0.2">
      <c r="A137" s="28"/>
      <c r="B137" s="47"/>
      <c r="C137" s="47"/>
      <c r="D137" s="47"/>
      <c r="E137" s="47"/>
      <c r="F137" s="47"/>
      <c r="G137" s="128" t="s">
        <v>291</v>
      </c>
      <c r="H137" s="129">
        <v>105</v>
      </c>
      <c r="I137" s="50">
        <f>I33+I105</f>
        <v>136582.19999999998</v>
      </c>
      <c r="J137" s="50">
        <f>J33+J105</f>
        <v>92635.900000000009</v>
      </c>
      <c r="K137" s="106"/>
      <c r="L137" s="98"/>
      <c r="M137" s="98"/>
      <c r="N137" s="98"/>
      <c r="O137" s="98"/>
      <c r="P137" s="98"/>
    </row>
    <row r="138" spans="1:16" ht="33" x14ac:dyDescent="0.2">
      <c r="A138" s="27">
        <v>3</v>
      </c>
      <c r="B138" s="27">
        <v>2</v>
      </c>
      <c r="C138" s="28"/>
      <c r="D138" s="28"/>
      <c r="E138" s="28"/>
      <c r="F138" s="28"/>
      <c r="G138" s="54" t="s">
        <v>292</v>
      </c>
      <c r="H138" s="27">
        <v>106</v>
      </c>
      <c r="I138" s="30">
        <f>I139+I143</f>
        <v>0</v>
      </c>
      <c r="J138" s="30">
        <f>J139+J143</f>
        <v>0</v>
      </c>
      <c r="K138" s="106"/>
      <c r="L138" s="98"/>
      <c r="M138" s="98"/>
      <c r="N138" s="98"/>
      <c r="O138" s="98"/>
      <c r="P138" s="98"/>
    </row>
    <row r="139" spans="1:16" ht="24.75" customHeight="1" x14ac:dyDescent="0.2">
      <c r="A139" s="28">
        <v>3</v>
      </c>
      <c r="B139" s="28">
        <v>2</v>
      </c>
      <c r="C139" s="28">
        <v>1</v>
      </c>
      <c r="D139" s="28"/>
      <c r="E139" s="28"/>
      <c r="F139" s="28"/>
      <c r="G139" s="127" t="s">
        <v>293</v>
      </c>
      <c r="H139" s="28">
        <v>107</v>
      </c>
      <c r="I139" s="33">
        <f>I140+I141+I142</f>
        <v>0</v>
      </c>
      <c r="J139" s="33">
        <f>J140+J141+J142</f>
        <v>0</v>
      </c>
      <c r="K139" s="106"/>
      <c r="L139" s="98"/>
      <c r="M139" s="98"/>
      <c r="N139" s="98"/>
      <c r="O139" s="98"/>
      <c r="P139" s="98"/>
    </row>
    <row r="140" spans="1:16" ht="11.25" customHeight="1" x14ac:dyDescent="0.2">
      <c r="A140" s="28">
        <v>3</v>
      </c>
      <c r="B140" s="28">
        <v>2</v>
      </c>
      <c r="C140" s="28">
        <v>1</v>
      </c>
      <c r="D140" s="28">
        <v>5</v>
      </c>
      <c r="E140" s="28">
        <v>1</v>
      </c>
      <c r="F140" s="28">
        <v>1</v>
      </c>
      <c r="G140" s="121" t="s">
        <v>77</v>
      </c>
      <c r="H140" s="28">
        <v>108</v>
      </c>
      <c r="I140" s="32"/>
      <c r="J140" s="32"/>
      <c r="K140" s="106"/>
      <c r="L140" s="98"/>
      <c r="M140" s="98"/>
      <c r="N140" s="98"/>
      <c r="O140" s="98"/>
      <c r="P140" s="98"/>
    </row>
    <row r="141" spans="1:16" ht="11.25" customHeight="1" x14ac:dyDescent="0.2">
      <c r="A141" s="28">
        <v>3</v>
      </c>
      <c r="B141" s="28">
        <v>2</v>
      </c>
      <c r="C141" s="28">
        <v>1</v>
      </c>
      <c r="D141" s="28">
        <v>7</v>
      </c>
      <c r="E141" s="28">
        <v>1</v>
      </c>
      <c r="F141" s="28">
        <v>1</v>
      </c>
      <c r="G141" s="121" t="s">
        <v>78</v>
      </c>
      <c r="H141" s="28">
        <v>109</v>
      </c>
      <c r="I141" s="32"/>
      <c r="J141" s="32"/>
      <c r="K141" s="106"/>
      <c r="L141" s="98"/>
      <c r="M141" s="98"/>
      <c r="N141" s="98"/>
      <c r="O141" s="98"/>
      <c r="P141" s="98"/>
    </row>
    <row r="142" spans="1:16" ht="11.25" customHeight="1" x14ac:dyDescent="0.2">
      <c r="A142" s="28">
        <v>3</v>
      </c>
      <c r="B142" s="28">
        <v>2</v>
      </c>
      <c r="C142" s="28">
        <v>1</v>
      </c>
      <c r="D142" s="28">
        <v>7</v>
      </c>
      <c r="E142" s="28">
        <v>1</v>
      </c>
      <c r="F142" s="28">
        <v>2</v>
      </c>
      <c r="G142" s="121" t="s">
        <v>79</v>
      </c>
      <c r="H142" s="28">
        <v>110</v>
      </c>
      <c r="I142" s="32"/>
      <c r="J142" s="32"/>
      <c r="K142" s="106"/>
      <c r="L142" s="98"/>
      <c r="M142" s="98"/>
      <c r="N142" s="98"/>
      <c r="O142" s="98"/>
      <c r="P142" s="98"/>
    </row>
    <row r="143" spans="1:16" ht="22.5" x14ac:dyDescent="0.2">
      <c r="A143" s="28">
        <v>3</v>
      </c>
      <c r="B143" s="28">
        <v>2</v>
      </c>
      <c r="C143" s="28">
        <v>2</v>
      </c>
      <c r="D143" s="28"/>
      <c r="E143" s="28"/>
      <c r="F143" s="28"/>
      <c r="G143" s="121" t="s">
        <v>294</v>
      </c>
      <c r="H143" s="28">
        <v>111</v>
      </c>
      <c r="I143" s="33">
        <f>I144+I145+I146</f>
        <v>0</v>
      </c>
      <c r="J143" s="33">
        <f>J144+J145+J146</f>
        <v>0</v>
      </c>
      <c r="K143" s="106"/>
      <c r="L143" s="98"/>
      <c r="M143" s="98"/>
      <c r="N143" s="98"/>
      <c r="O143" s="98"/>
      <c r="P143" s="98"/>
    </row>
    <row r="144" spans="1:16" ht="11.25" customHeight="1" x14ac:dyDescent="0.2">
      <c r="A144" s="28">
        <v>3</v>
      </c>
      <c r="B144" s="28">
        <v>2</v>
      </c>
      <c r="C144" s="28">
        <v>2</v>
      </c>
      <c r="D144" s="28">
        <v>5</v>
      </c>
      <c r="E144" s="28">
        <v>1</v>
      </c>
      <c r="F144" s="28">
        <v>1</v>
      </c>
      <c r="G144" s="121" t="s">
        <v>295</v>
      </c>
      <c r="H144" s="28">
        <v>112</v>
      </c>
      <c r="I144" s="32"/>
      <c r="J144" s="32"/>
      <c r="K144" s="106"/>
      <c r="L144" s="98"/>
      <c r="M144" s="98"/>
      <c r="N144" s="98"/>
      <c r="O144" s="98"/>
      <c r="P144" s="98"/>
    </row>
    <row r="145" spans="1:16" ht="11.25" customHeight="1" x14ac:dyDescent="0.2">
      <c r="A145" s="28">
        <v>3</v>
      </c>
      <c r="B145" s="28">
        <v>2</v>
      </c>
      <c r="C145" s="28">
        <v>2</v>
      </c>
      <c r="D145" s="28">
        <v>7</v>
      </c>
      <c r="E145" s="28">
        <v>1</v>
      </c>
      <c r="F145" s="28">
        <v>1</v>
      </c>
      <c r="G145" s="121" t="s">
        <v>78</v>
      </c>
      <c r="H145" s="28">
        <v>113</v>
      </c>
      <c r="I145" s="32"/>
      <c r="J145" s="32"/>
      <c r="K145" s="106"/>
      <c r="L145" s="98"/>
      <c r="M145" s="98"/>
      <c r="N145" s="98"/>
      <c r="O145" s="98"/>
      <c r="P145" s="98"/>
    </row>
    <row r="146" spans="1:16" ht="11.25" customHeight="1" x14ac:dyDescent="0.2">
      <c r="A146" s="28">
        <v>3</v>
      </c>
      <c r="B146" s="28">
        <v>2</v>
      </c>
      <c r="C146" s="28">
        <v>2</v>
      </c>
      <c r="D146" s="28">
        <v>7</v>
      </c>
      <c r="E146" s="28">
        <v>1</v>
      </c>
      <c r="F146" s="28">
        <v>2</v>
      </c>
      <c r="G146" s="121" t="s">
        <v>79</v>
      </c>
      <c r="H146" s="28">
        <v>114</v>
      </c>
      <c r="I146" s="32"/>
      <c r="J146" s="32"/>
      <c r="K146" s="106"/>
      <c r="L146" s="98"/>
      <c r="M146" s="98"/>
      <c r="N146" s="98"/>
      <c r="O146" s="98"/>
      <c r="P146" s="98"/>
    </row>
    <row r="147" spans="1:16" ht="24.75" customHeight="1" x14ac:dyDescent="0.2">
      <c r="A147" s="27">
        <v>3</v>
      </c>
      <c r="B147" s="27">
        <v>3</v>
      </c>
      <c r="C147" s="28"/>
      <c r="D147" s="28"/>
      <c r="E147" s="28"/>
      <c r="F147" s="28"/>
      <c r="G147" s="54" t="s">
        <v>296</v>
      </c>
      <c r="H147" s="27">
        <v>115</v>
      </c>
      <c r="I147" s="30">
        <f>I148+I153</f>
        <v>0</v>
      </c>
      <c r="J147" s="30">
        <f>J148+J153</f>
        <v>0</v>
      </c>
      <c r="K147" s="106"/>
      <c r="L147" s="98"/>
      <c r="M147" s="98"/>
      <c r="N147" s="98"/>
      <c r="O147" s="98"/>
      <c r="P147" s="98"/>
    </row>
    <row r="148" spans="1:16" ht="33.75" x14ac:dyDescent="0.2">
      <c r="A148" s="28">
        <v>3</v>
      </c>
      <c r="B148" s="28">
        <v>3</v>
      </c>
      <c r="C148" s="28">
        <v>1</v>
      </c>
      <c r="D148" s="28"/>
      <c r="E148" s="28"/>
      <c r="F148" s="28"/>
      <c r="G148" s="124" t="s">
        <v>297</v>
      </c>
      <c r="H148" s="28">
        <v>116</v>
      </c>
      <c r="I148" s="33">
        <f>I149+I150+I151+I152</f>
        <v>0</v>
      </c>
      <c r="J148" s="33">
        <f>J149+J150+J151+J152</f>
        <v>0</v>
      </c>
      <c r="K148" s="106"/>
      <c r="L148" s="98"/>
      <c r="M148" s="98"/>
      <c r="N148" s="98"/>
      <c r="O148" s="98"/>
      <c r="P148" s="98"/>
    </row>
    <row r="149" spans="1:16" ht="11.25" customHeight="1" x14ac:dyDescent="0.2">
      <c r="A149" s="28">
        <v>3</v>
      </c>
      <c r="B149" s="28">
        <v>3</v>
      </c>
      <c r="C149" s="28">
        <v>1</v>
      </c>
      <c r="D149" s="28">
        <v>4</v>
      </c>
      <c r="E149" s="28">
        <v>1</v>
      </c>
      <c r="F149" s="28">
        <v>1</v>
      </c>
      <c r="G149" s="121" t="s">
        <v>80</v>
      </c>
      <c r="H149" s="28">
        <v>117</v>
      </c>
      <c r="I149" s="32"/>
      <c r="J149" s="32"/>
      <c r="K149" s="106"/>
      <c r="L149" s="98"/>
      <c r="M149" s="98"/>
      <c r="N149" s="98"/>
      <c r="O149" s="98"/>
      <c r="P149" s="98"/>
    </row>
    <row r="150" spans="1:16" ht="11.25" customHeight="1" x14ac:dyDescent="0.2">
      <c r="A150" s="28">
        <v>3</v>
      </c>
      <c r="B150" s="28">
        <v>3</v>
      </c>
      <c r="C150" s="28">
        <v>1</v>
      </c>
      <c r="D150" s="28">
        <v>4</v>
      </c>
      <c r="E150" s="28">
        <v>1</v>
      </c>
      <c r="F150" s="28">
        <v>2</v>
      </c>
      <c r="G150" s="121" t="s">
        <v>81</v>
      </c>
      <c r="H150" s="28">
        <v>118</v>
      </c>
      <c r="I150" s="32"/>
      <c r="J150" s="32"/>
      <c r="K150" s="106"/>
      <c r="L150" s="98"/>
      <c r="M150" s="98"/>
      <c r="N150" s="98"/>
      <c r="O150" s="98"/>
      <c r="P150" s="98"/>
    </row>
    <row r="151" spans="1:16" ht="11.25" customHeight="1" x14ac:dyDescent="0.2">
      <c r="A151" s="28">
        <v>3</v>
      </c>
      <c r="B151" s="28">
        <v>3</v>
      </c>
      <c r="C151" s="28">
        <v>1</v>
      </c>
      <c r="D151" s="28">
        <v>7</v>
      </c>
      <c r="E151" s="28">
        <v>1</v>
      </c>
      <c r="F151" s="28">
        <v>1</v>
      </c>
      <c r="G151" s="121" t="s">
        <v>82</v>
      </c>
      <c r="H151" s="28">
        <v>119</v>
      </c>
      <c r="I151" s="32"/>
      <c r="J151" s="32"/>
      <c r="K151" s="106"/>
      <c r="L151" s="98"/>
      <c r="M151" s="98"/>
      <c r="N151" s="98"/>
      <c r="O151" s="98"/>
      <c r="P151" s="98"/>
    </row>
    <row r="152" spans="1:16" ht="11.25" customHeight="1" x14ac:dyDescent="0.2">
      <c r="A152" s="28">
        <v>3</v>
      </c>
      <c r="B152" s="28">
        <v>3</v>
      </c>
      <c r="C152" s="28">
        <v>1</v>
      </c>
      <c r="D152" s="28">
        <v>7</v>
      </c>
      <c r="E152" s="28">
        <v>1</v>
      </c>
      <c r="F152" s="28">
        <v>2</v>
      </c>
      <c r="G152" s="121" t="s">
        <v>83</v>
      </c>
      <c r="H152" s="28">
        <v>120</v>
      </c>
      <c r="I152" s="32"/>
      <c r="J152" s="32"/>
      <c r="K152" s="106"/>
      <c r="L152" s="98"/>
      <c r="M152" s="98"/>
      <c r="N152" s="98"/>
      <c r="O152" s="98"/>
      <c r="P152" s="98"/>
    </row>
    <row r="153" spans="1:16" ht="33.75" x14ac:dyDescent="0.2">
      <c r="A153" s="28">
        <v>3</v>
      </c>
      <c r="B153" s="28">
        <v>3</v>
      </c>
      <c r="C153" s="28">
        <v>2</v>
      </c>
      <c r="D153" s="28"/>
      <c r="E153" s="28"/>
      <c r="F153" s="28"/>
      <c r="G153" s="121" t="s">
        <v>298</v>
      </c>
      <c r="H153" s="28">
        <v>121</v>
      </c>
      <c r="I153" s="33">
        <f>I154+I155+I156+I157</f>
        <v>0</v>
      </c>
      <c r="J153" s="33">
        <f>J154+J155+J156+J157</f>
        <v>0</v>
      </c>
      <c r="K153" s="106"/>
      <c r="L153" s="98"/>
      <c r="M153" s="98"/>
      <c r="N153" s="98"/>
      <c r="O153" s="98"/>
      <c r="P153" s="98"/>
    </row>
    <row r="154" spans="1:16" ht="11.25" customHeight="1" x14ac:dyDescent="0.2">
      <c r="A154" s="28">
        <v>3</v>
      </c>
      <c r="B154" s="28">
        <v>3</v>
      </c>
      <c r="C154" s="28">
        <v>2</v>
      </c>
      <c r="D154" s="28">
        <v>4</v>
      </c>
      <c r="E154" s="28">
        <v>1</v>
      </c>
      <c r="F154" s="28">
        <v>1</v>
      </c>
      <c r="G154" s="121" t="s">
        <v>80</v>
      </c>
      <c r="H154" s="28">
        <v>122</v>
      </c>
      <c r="I154" s="32"/>
      <c r="J154" s="32"/>
      <c r="K154" s="106"/>
      <c r="L154" s="98"/>
      <c r="M154" s="98"/>
      <c r="N154" s="98"/>
      <c r="O154" s="98"/>
      <c r="P154" s="98"/>
    </row>
    <row r="155" spans="1:16" ht="11.25" customHeight="1" x14ac:dyDescent="0.2">
      <c r="A155" s="28">
        <v>3</v>
      </c>
      <c r="B155" s="28">
        <v>3</v>
      </c>
      <c r="C155" s="28">
        <v>2</v>
      </c>
      <c r="D155" s="28">
        <v>4</v>
      </c>
      <c r="E155" s="28">
        <v>1</v>
      </c>
      <c r="F155" s="28">
        <v>2</v>
      </c>
      <c r="G155" s="121" t="s">
        <v>81</v>
      </c>
      <c r="H155" s="28">
        <v>123</v>
      </c>
      <c r="I155" s="32"/>
      <c r="J155" s="32"/>
      <c r="K155" s="106"/>
      <c r="L155" s="98"/>
      <c r="M155" s="98"/>
      <c r="N155" s="98"/>
      <c r="O155" s="98"/>
      <c r="P155" s="98"/>
    </row>
    <row r="156" spans="1:16" ht="11.25" customHeight="1" x14ac:dyDescent="0.2">
      <c r="A156" s="28">
        <v>3</v>
      </c>
      <c r="B156" s="28">
        <v>3</v>
      </c>
      <c r="C156" s="28">
        <v>2</v>
      </c>
      <c r="D156" s="28">
        <v>7</v>
      </c>
      <c r="E156" s="28">
        <v>1</v>
      </c>
      <c r="F156" s="28">
        <v>1</v>
      </c>
      <c r="G156" s="121" t="s">
        <v>82</v>
      </c>
      <c r="H156" s="28">
        <v>124</v>
      </c>
      <c r="I156" s="32"/>
      <c r="J156" s="32"/>
      <c r="K156" s="106"/>
      <c r="L156" s="98"/>
      <c r="M156" s="98"/>
      <c r="N156" s="98"/>
      <c r="O156" s="98"/>
      <c r="P156" s="98"/>
    </row>
    <row r="157" spans="1:16" ht="11.25" customHeight="1" x14ac:dyDescent="0.2">
      <c r="A157" s="28">
        <v>3</v>
      </c>
      <c r="B157" s="28">
        <v>3</v>
      </c>
      <c r="C157" s="28">
        <v>2</v>
      </c>
      <c r="D157" s="28">
        <v>7</v>
      </c>
      <c r="E157" s="28">
        <v>1</v>
      </c>
      <c r="F157" s="28">
        <v>2</v>
      </c>
      <c r="G157" s="121" t="s">
        <v>83</v>
      </c>
      <c r="H157" s="28">
        <v>125</v>
      </c>
      <c r="I157" s="32"/>
      <c r="J157" s="130"/>
      <c r="K157" s="106"/>
      <c r="L157" s="98"/>
      <c r="M157" s="98"/>
      <c r="N157" s="98"/>
      <c r="O157" s="98"/>
      <c r="P157" s="98"/>
    </row>
    <row r="158" spans="1:16" ht="23.45" customHeight="1" x14ac:dyDescent="0.2">
      <c r="A158" s="131"/>
      <c r="B158" s="131"/>
      <c r="C158" s="131"/>
      <c r="D158" s="131"/>
      <c r="E158" s="131"/>
      <c r="F158" s="131"/>
      <c r="G158" s="132" t="s">
        <v>299</v>
      </c>
      <c r="H158" s="133">
        <v>126</v>
      </c>
      <c r="I158" s="134">
        <f>I137+I138+I147</f>
        <v>136582.19999999998</v>
      </c>
      <c r="J158" s="134">
        <f>J137+J138+J147</f>
        <v>92635.900000000009</v>
      </c>
      <c r="K158" s="106"/>
      <c r="L158" s="98"/>
      <c r="M158" s="98"/>
      <c r="N158" s="98"/>
      <c r="O158" s="98"/>
      <c r="P158" s="98"/>
    </row>
    <row r="159" spans="1:16" x14ac:dyDescent="0.2">
      <c r="A159" s="41"/>
      <c r="B159" s="41"/>
      <c r="C159" s="41"/>
      <c r="D159" s="41"/>
      <c r="E159" s="41"/>
      <c r="F159" s="41"/>
      <c r="G159" s="135"/>
      <c r="H159" s="108"/>
      <c r="I159" s="136"/>
      <c r="J159" s="111"/>
      <c r="K159" s="98"/>
      <c r="L159" s="98"/>
      <c r="M159" s="98"/>
      <c r="N159" s="98"/>
      <c r="O159" s="98"/>
      <c r="P159" s="98"/>
    </row>
    <row r="160" spans="1:16" x14ac:dyDescent="0.2">
      <c r="A160" s="199"/>
      <c r="B160" s="199"/>
      <c r="C160" s="199"/>
      <c r="D160" s="199"/>
      <c r="E160" s="199"/>
      <c r="F160" s="199"/>
      <c r="G160" s="199"/>
      <c r="H160" s="199"/>
      <c r="I160" s="199"/>
      <c r="J160" s="199"/>
    </row>
  </sheetData>
  <sheetProtection algorithmName="SHA-512" hashValue="emkdIuTMfCNTqf/gQFZpHr5ZRffvBQU8EiFn/6HcVQYH2g9NdrtC/dsUhFBsHPnjfyherIeofNh5MFlC4n+nvA==" saltValue="ej74GVNmTkd4X1XrMWhoqQ==" spinCount="100000" sheet="1" objects="1" scenarios="1"/>
  <mergeCells count="22">
    <mergeCell ref="G17:I17"/>
    <mergeCell ref="G18:I18"/>
    <mergeCell ref="A9:J9"/>
    <mergeCell ref="A21:J21"/>
    <mergeCell ref="I1:K1"/>
    <mergeCell ref="I2:K2"/>
    <mergeCell ref="A4:J4"/>
    <mergeCell ref="F5:I5"/>
    <mergeCell ref="E6:J6"/>
    <mergeCell ref="A7:J7"/>
    <mergeCell ref="G10:I10"/>
    <mergeCell ref="G11:I11"/>
    <mergeCell ref="A12:J12"/>
    <mergeCell ref="A32:F32"/>
    <mergeCell ref="A160:J160"/>
    <mergeCell ref="A22:J22"/>
    <mergeCell ref="B25:G25"/>
    <mergeCell ref="A29:F31"/>
    <mergeCell ref="G29:G31"/>
    <mergeCell ref="H29:H31"/>
    <mergeCell ref="I29:I31"/>
    <mergeCell ref="J29:J31"/>
  </mergeCells>
  <pageMargins left="0.70866141732283472" right="0.70866141732283472" top="0.62992125984251968" bottom="0.62992125984251968" header="0.31496062992125984" footer="0.31496062992125984"/>
  <pageSetup paperSize="9" scale="8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3</vt:i4>
      </vt:variant>
      <vt:variant>
        <vt:lpstr>Įvardytieji diapazonai</vt:lpstr>
      </vt:variant>
      <vt:variant>
        <vt:i4>2</vt:i4>
      </vt:variant>
    </vt:vector>
  </HeadingPairs>
  <TitlesOfParts>
    <vt:vector size="5" baseType="lpstr">
      <vt:lpstr>1-sav nuo 2026-01-01</vt:lpstr>
      <vt:lpstr>2-sav. 2 skyrius</vt:lpstr>
      <vt:lpstr>2-sav 1 skyrius nuo 2026-01-01</vt:lpstr>
      <vt:lpstr>'2-sav 1 skyrius nuo 2026-01-01'!Print_Area</vt:lpstr>
      <vt:lpstr>'2-sav 1 skyrius nuo 2026-01-01'!Print_Titles</vt:lpstr>
    </vt:vector>
  </TitlesOfParts>
  <Company>LR FM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Ramoniene_N</dc:creator>
  <cp:lastModifiedBy>Palmyra Stankevičienė</cp:lastModifiedBy>
  <cp:lastPrinted>2018-02-27T13:06:35Z</cp:lastPrinted>
  <dcterms:created xsi:type="dcterms:W3CDTF">2011-04-06T09:42:27Z</dcterms:created>
  <dcterms:modified xsi:type="dcterms:W3CDTF">2026-10-21T11:31:32Z</dcterms:modified>
</cp:coreProperties>
</file>